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70" windowHeight="3060" tabRatio="902" activeTab="0"/>
  </bookViews>
  <sheets>
    <sheet name="Прейскурант ТНТ International" sheetId="1" r:id="rId1"/>
    <sheet name="Телемагазин ТНТ International" sheetId="2" r:id="rId2"/>
    <sheet name="Коэффициенты ТНТ International" sheetId="3" r:id="rId3"/>
    <sheet name="Скидки ТНТ International" sheetId="4" r:id="rId4"/>
  </sheets>
  <externalReferences>
    <externalReference r:id="rId7"/>
    <externalReference r:id="rId8"/>
    <externalReference r:id="rId9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3">'Скидки ТНТ International'!$A$1:$I$125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<sst xmlns="http://schemas.openxmlformats.org/spreadsheetml/2006/main" count="441" uniqueCount="263">
  <si>
    <t>ПРИМЕЧАНИЯ</t>
  </si>
  <si>
    <t>Время</t>
  </si>
  <si>
    <t>Пятница</t>
  </si>
  <si>
    <t>от</t>
  </si>
  <si>
    <t>до</t>
  </si>
  <si>
    <t>Скидка</t>
  </si>
  <si>
    <t>Коэффициент</t>
  </si>
  <si>
    <t>Первая</t>
  </si>
  <si>
    <t>Вторая</t>
  </si>
  <si>
    <t>Предпоследняя</t>
  </si>
  <si>
    <t>Последняя</t>
  </si>
  <si>
    <t>Кросс-коэффициент</t>
  </si>
  <si>
    <t>2 и более</t>
  </si>
  <si>
    <t>3 и более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</si>
  <si>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обязательным.</t>
  </si>
  <si>
    <t xml:space="preserve"> - информацию о месте и времени проведения мероприятия;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</si>
  <si>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характера.</t>
  </si>
  <si>
    <t xml:space="preserve"> - информацию о специфике проводимого культурно-зрелищного мероприятия (наличие или отсутствие фонограммы);</t>
  </si>
  <si>
    <t xml:space="preserve"> Рекламные материалы в виде анонсов могут содержать:</t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</si>
  <si>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</si>
  <si>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</si>
  <si>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</si>
  <si>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</si>
  <si>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</si>
  <si>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</si>
  <si>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</si>
  <si>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</si>
  <si>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</si>
  <si>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</si>
  <si>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</si>
  <si>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</si>
  <si>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</si>
  <si>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</si>
  <si>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бюджет (net) (USD)</t>
  </si>
  <si>
    <t>Суммарный бюджет (net) (руб. с НДС)</t>
  </si>
  <si>
    <t xml:space="preserve"> - информацию о мероприятии, в том числе о стоимости входных билетов, а также иную справочную информацию о мероприятии;</t>
  </si>
  <si>
    <t>Первая позиция: 1+0,15*30/хронометраж ролика</t>
  </si>
  <si>
    <t>Последняя позиция: 1+0,1*30/хронометраж ролика</t>
  </si>
  <si>
    <t>Сезонный коэффициент</t>
  </si>
  <si>
    <t>Понижающий сезонный коэффициент не применяется:</t>
  </si>
  <si>
    <t>Тематическая программа</t>
  </si>
  <si>
    <t>Понедельник-Четверг</t>
  </si>
  <si>
    <t>6:00 - 7:00</t>
  </si>
  <si>
    <t>Сериал / Юмористическое шоу</t>
  </si>
  <si>
    <t>7:00 - 8:00</t>
  </si>
  <si>
    <t>8:00 - 9:00</t>
  </si>
  <si>
    <t>9:00 - 10:15</t>
  </si>
  <si>
    <t>Дом - 2</t>
  </si>
  <si>
    <t>10:15 - 11:30</t>
  </si>
  <si>
    <t>11:30 - 14:00</t>
  </si>
  <si>
    <t>14:00 - 16:00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</si>
  <si>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</si>
  <si>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</si>
  <si>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</si>
  <si>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</si>
  <si>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</si>
  <si>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</si>
  <si>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</si>
  <si>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</si>
  <si>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0:00 - 1:00</t>
  </si>
  <si>
    <t>1:00 - 2:00</t>
  </si>
  <si>
    <t>2:00 - 6:00</t>
  </si>
  <si>
    <t>Суббота</t>
  </si>
  <si>
    <t>Тематическая программа/ Сериал / Юмористическое шоу</t>
  </si>
  <si>
    <t>9:00 -10:00</t>
  </si>
  <si>
    <t>10:00 -11:00</t>
  </si>
  <si>
    <t>Сериал / Юмористическое шоу / Тематическая программа</t>
  </si>
  <si>
    <t>17:00 - 19:00</t>
  </si>
  <si>
    <t>21:00 - 23:00</t>
  </si>
  <si>
    <t>Воскресенье</t>
  </si>
  <si>
    <t>9:00 - 10:00</t>
  </si>
  <si>
    <t>11:00 -12:00</t>
  </si>
  <si>
    <t>15:00 - 17:00</t>
  </si>
  <si>
    <t>23:00 - 0:00</t>
  </si>
  <si>
    <t>11:00 - 14:00</t>
  </si>
  <si>
    <t>12:00 - 15:00</t>
  </si>
  <si>
    <t>Прейскурант</t>
  </si>
  <si>
    <t>на услуги по размещению рекламы</t>
  </si>
  <si>
    <t>с 01.01.2019 года</t>
  </si>
  <si>
    <t>Эфирное событие (телепередача)</t>
  </si>
  <si>
    <t>Тариф на услугу по размещению 1 минуты рекламы (далее - тариф на рекламу)</t>
  </si>
  <si>
    <t xml:space="preserve">Бел.руб. с НДС </t>
  </si>
  <si>
    <t>USD</t>
  </si>
  <si>
    <t>EUR</t>
  </si>
  <si>
    <t xml:space="preserve">Тариф на рекламу в определенной телепередаче, предусмотренный настоящим Прейскурантом, не изменяется: </t>
  </si>
  <si>
    <t>при выходе телепередачи в эфир в другой день в аналогичное время;</t>
  </si>
  <si>
    <t>при смещении выхода телепередачи в эфир не более чем на 90 минут.</t>
  </si>
  <si>
    <t>Тариф на рекламу в телепередаче, не предусмотренный настоящим Прейскурантом, определяется по тарифу на рекламу в телепередаче, выходящей в эфир в аналогичное время.</t>
  </si>
  <si>
    <t>В отдельных телепередачах могут устанавливаться специальные тарифы на рекламу.</t>
  </si>
  <si>
    <t xml:space="preserve">1. </t>
  </si>
  <si>
    <t>Временной интервал</t>
  </si>
  <si>
    <t>• приглашение позвонить по телефону, узнать стоимость или купить рекламируемый товар/услугу;</t>
  </si>
  <si>
    <t>• товары/услуги можно приобрести исключительно посредством заказа через интернет или по телефону;</t>
  </si>
  <si>
    <t>• данный товар/услуга отсутствует в широкой продаже в розничной сети, в собственных розничных магазинах продавца/изготовителя.</t>
  </si>
  <si>
    <t>Особенности размещения:</t>
  </si>
  <si>
    <t>• Максимальный хронометраж ролика - 120 секунд.</t>
  </si>
  <si>
    <t>• Размещение осуществляется на условиях свободного медиапланирования, с учетом  текущих возможностей телеканалов.</t>
  </si>
  <si>
    <t>• Единые условия для отечественных и иностранных товаров.</t>
  </si>
  <si>
    <t>• .</t>
  </si>
  <si>
    <t xml:space="preserve">• наименование (фирменное наименование) продавца; если продавцом является индивидуальный предприниматель - фамилия, имя собственное, отчество, наименование торгового объекта индивидуального предпринимателя (при наличии такого наименования), а также режим </t>
  </si>
  <si>
    <t>• наличие телефона телемагазина, почтового адреса или сайта в сети интернет (обязательный признак);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</si>
  <si>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</si>
  <si>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</si>
  <si>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</si>
  <si>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</si>
  <si>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</si>
  <si>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 xml:space="preserve"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 </t>
  </si>
  <si>
    <t>• срок доставки товара, цена и условия оплаты доставки товара;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</si>
  <si>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 сайт или телефон).</t>
  </si>
  <si>
    <t>2.</t>
  </si>
  <si>
    <t>Приложение 1</t>
  </si>
  <si>
    <t>1.</t>
  </si>
  <si>
    <t>1.1.</t>
  </si>
  <si>
    <t>1.1.1.</t>
  </si>
  <si>
    <t>1.1.2.</t>
  </si>
  <si>
    <t>1.1.3.</t>
  </si>
  <si>
    <t xml:space="preserve">Кросс-коэффициент не применяется:  </t>
  </si>
  <si>
    <t xml:space="preserve"> - при размещении рекламы выставок при соблюдении следующих условий: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</si>
  <si>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</si>
  <si>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</t>
  </si>
  <si>
    <t>не допускается присутствие в рекламе выставок:</t>
  </si>
  <si>
    <t>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</si>
  <si>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товарных знаков (знаков обслуживания) и логотипов объектов, определяющих место проведения выставок. </t>
  </si>
  <si>
    <t xml:space="preserve"> - при размещении рекламы показа фильма (далее - кинопоказ) при соблюдении следующих условий:</t>
  </si>
  <si>
    <t>допускается содержание в рекламе информации о партнерах по организации кинопоказов (спонсорах, лицах, оказывающих информационную поддержку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должны быть выполнены в статичном виде размером не более 7% от площади кадра и размещаться на фоне информации о кинопоказе только по периметру кадра;</t>
  </si>
  <si>
    <t>не допускается присутствие в рекламе кинопоказа:</t>
  </si>
  <si>
    <t>устной информации о партнерах по организации кинопоказов (спонсорах, лицах, оказывающих информационную поддержку, и т.д.);</t>
  </si>
  <si>
    <t xml:space="preserve">информации о деятельности, местонахождении, качественных характеристиках товаров или услуг и т.п. партнеров по организации мероприятия. </t>
  </si>
  <si>
    <t>1.2.</t>
  </si>
  <si>
    <t>Позиция в рекламном блоке</t>
  </si>
  <si>
    <t>1.15*</t>
  </si>
  <si>
    <t>1.1*</t>
  </si>
  <si>
    <t>1.3.</t>
  </si>
  <si>
    <t xml:space="preserve">Коэффициент приоритета </t>
  </si>
  <si>
    <t>Применяется к расчетным тарифам в размере от 1.3 до 1.7 с шагом 0.1 при желании заказчика повысить приоритет своего размещения</t>
  </si>
  <si>
    <t>1.4.</t>
  </si>
  <si>
    <t>1.5.</t>
  </si>
  <si>
    <t xml:space="preserve">При размещении рекламы в номинациях  «Партнер показа" и/или "Партнер программы" </t>
  </si>
  <si>
    <t>2.1.</t>
  </si>
  <si>
    <t xml:space="preserve"> Коэффициент за размещение в номинации  "Партнер показа" и/или "Партнер программы" </t>
  </si>
  <si>
    <t>Номинация, в т.ч.</t>
  </si>
  <si>
    <t>1,2**</t>
  </si>
  <si>
    <t>Видеоролики для рекламы в номинации "Партнер показа" или "Партнер программы" должны содержать слова "Партнер показа" или "Партнер программы" соответственно.  
Перечень телепередач, в которых возможно размещение интенгрированной рекламы, предварительно согласовывается.</t>
  </si>
  <si>
    <t>2.2.</t>
  </si>
  <si>
    <t>2.3.</t>
  </si>
  <si>
    <t xml:space="preserve">  Сезонный коэффициент </t>
  </si>
  <si>
    <t>2.4.</t>
  </si>
  <si>
    <t>Повышающий коэффициент за рекламу пива и слабоалкогольных напитков - 2.0</t>
  </si>
  <si>
    <t>2.5.</t>
  </si>
  <si>
    <t>Дополнительные коэффициенты:</t>
  </si>
  <si>
    <t xml:space="preserve">за размещение рекламы в номинации «Генеральный партнер показа" - 2. </t>
  </si>
  <si>
    <t xml:space="preserve"> за размещение рекламы в номинации «Эксклюзивный партнер показа" - 3.</t>
  </si>
  <si>
    <t>3.</t>
  </si>
  <si>
    <t>При размещении рекламы в формате "Телемагазин"</t>
  </si>
  <si>
    <t>3.1.</t>
  </si>
  <si>
    <t>Повышающий коэффициент за позиционирование:</t>
  </si>
  <si>
    <t>*Коэффициент за позиционирование (первая и последняя позиции) для роликов, хронометраж которых составляет менее 30 секунд, рассчитывается по формуле:</t>
  </si>
  <si>
    <t>Первая позиция: 1+0,15*30 / фактический хронометраж ролика</t>
  </si>
  <si>
    <t>Последняя позиция: 1+0,1*30 / фактический хронометраж ролика</t>
  </si>
  <si>
    <t>3.2.</t>
  </si>
  <si>
    <r>
      <t>Коэффициент приоритета</t>
    </r>
    <r>
      <rPr>
        <sz val="11"/>
        <rFont val="Arial"/>
        <family val="2"/>
      </rPr>
      <t xml:space="preserve"> </t>
    </r>
  </si>
  <si>
    <t>3.3.</t>
  </si>
  <si>
    <t xml:space="preserve">Сезонный коэффициент </t>
  </si>
  <si>
    <t>январь - декабрь</t>
  </si>
  <si>
    <t>Приложение 2</t>
  </si>
  <si>
    <t>При размещении рекламы товаров, производимых за пределами Республики Беларусь (далее - иностранные товары).</t>
  </si>
  <si>
    <t>Иностранными товарами в данном случае признаются товары, не являющиеся товарами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</si>
  <si>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>При размещении рекламы иностранных товаров, оплата за которую осуществляется в  иностранной валюте:</t>
  </si>
  <si>
    <t>за величину заявленного рекламного бюджета (net)   в год</t>
  </si>
  <si>
    <t>за величину заявленного рекламного бюджета (net)        в месяц</t>
  </si>
  <si>
    <t>Суммарный бюджет (net) (EUR)</t>
  </si>
  <si>
    <t>При размещении рекламы иностранных товаров, оплата за которую осуществляется в белорусских рублях::</t>
  </si>
  <si>
    <r>
      <t xml:space="preserve">При размещении рекламы товаров, производимых на территории Республики Беларусь, независимо от формы собственности (далее - отечественные товары), </t>
    </r>
    <r>
      <rPr>
        <sz val="10"/>
        <rFont val="Arial"/>
        <family val="2"/>
      </rPr>
      <t>за исключением услуг мобильной связи, мобильного интернет-трафика и технических средств мобильной связи при заявлении рекламного бюджета net на год:</t>
    </r>
  </si>
  <si>
    <t>При размещении рекламы в формате "Телемагазин" - 60%</t>
  </si>
  <si>
    <t>Без заявления рекламного бюджета (net):</t>
  </si>
  <si>
    <r>
      <rPr>
        <b/>
        <sz val="11"/>
        <rFont val="Arial"/>
        <family val="2"/>
      </rPr>
      <t>При размещении рекламы иностранных товаров скидка не предоставляется</t>
    </r>
    <r>
      <rPr>
        <sz val="11"/>
        <rFont val="Arial"/>
        <family val="2"/>
      </rPr>
      <t>, за исключением нижеперечисленных случаев:</t>
    </r>
  </si>
  <si>
    <t>2.1.1</t>
  </si>
  <si>
    <t>2.1.2</t>
  </si>
  <si>
    <t>реклама культурных, за исключением рекламы выставок, и спортивных мероприятий – 80%, при соблюдении совокупности следующих условий:</t>
  </si>
  <si>
    <t>Рекламные материалы должны содержать: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</si>
  <si>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</si>
  <si>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2.1.3</t>
  </si>
  <si>
    <t>реклама в формате "Телемагазин" - 60%</t>
  </si>
  <si>
    <t>2.2.1</t>
  </si>
  <si>
    <t>3.1.1</t>
  </si>
  <si>
    <t>3.1.2</t>
  </si>
  <si>
    <t>3.1.3</t>
  </si>
  <si>
    <t>При расчете стоимости размещения рекламы в эфире телепрограммы "ТНТ International" посредством продажи минут эфирного времени к тарифам на рекламу применяются коэффициенты и скидки, предусмотренные приложениями 1 и 2.</t>
  </si>
  <si>
    <t>к Прейскуранту на услуги по размещению рекламы в эфире телепрограммы "ТНТ International" посредством продажи минут эфирного времени</t>
  </si>
  <si>
    <t>Коэффициенты, применяемые при расчете стоимости размещения рекламы  в эфире телепрограммы "ТНТ International" посредством продажи минут эфирного времени  с 01.01.2019 года:</t>
  </si>
  <si>
    <t>Скидки, применяемые при расчете стоимости размещения рекламы  в эфире телепрограммы "ТНТ International" посредством продажи минут эфирного времени  с 01.01.2019 года:</t>
  </si>
  <si>
    <r>
      <t xml:space="preserve">** Для роликов, хронометраж которых составляет менее 30 секунд, коэффициент рассчитывается по формуле: 
</t>
    </r>
    <r>
      <rPr>
        <i/>
        <sz val="10"/>
        <rFont val="Arial"/>
        <family val="2"/>
      </rPr>
      <t xml:space="preserve">1+0,2*30 / фактический хронометраж ролика. </t>
    </r>
  </si>
  <si>
    <t>Кросс-коэффициент 1.3</t>
  </si>
  <si>
    <t>23:00-19:00</t>
  </si>
  <si>
    <r>
      <t xml:space="preserve">Тариф на услугу по размещению 1 минуты рекламы (далее - тариф на рекламу), </t>
    </r>
    <r>
      <rPr>
        <sz val="11"/>
        <rFont val="Arial"/>
        <family val="2"/>
      </rPr>
      <t xml:space="preserve"> (бел.руб.c НДС)  </t>
    </r>
  </si>
  <si>
    <t>2. Графический баннер</t>
  </si>
  <si>
    <t>1. Видеоролик и (или) заставка</t>
  </si>
  <si>
    <t>в рубрике "Телемагазин"</t>
  </si>
  <si>
    <t>Отличительными признаками рекламы в рубрике "Телемагазин" являются:</t>
  </si>
  <si>
    <t>Требования к содержанию  рекламы в рубрике "Телемагазин":</t>
  </si>
  <si>
    <t>При  размещении рекламы в рекламных блоках,  за исключением рекламы в рубрике "Телемагазин"</t>
  </si>
  <si>
    <t xml:space="preserve">применяется в случае содержания в рекламных материалах рекламодателя  (за исключением субъектов торговли и операторов мобильной связи) информации о товарах, не являющихся товарами собственного производства данного рекламодателя, за исключением случаев, перечисленных в подпункте 1.1.3 настоящего пункта.     </t>
  </si>
  <si>
    <t>Количество рекламируемых товаров в рекламных материалах рекламодателя, не являющихся товарами собственного производства рекламодателя.</t>
  </si>
  <si>
    <t>Кросс-коэффициент (для рекламы за исключением субъектов торговли или операторов мобильной связи)</t>
  </si>
  <si>
    <t>Применяется в случае содержания в рекламных материалах субъектов торговли или операторов мобильной связи информации о товарах:</t>
  </si>
  <si>
    <t xml:space="preserve">-не являющихся товарами собственного производства данного рекламодателя; </t>
  </si>
  <si>
    <t>- под собственной торговой маркой рекламодателя, не являющихся товарами собственного производства.</t>
  </si>
  <si>
    <t xml:space="preserve">При определении количества рекламируемых товаров в рекламных материалах рекламодателя, не являющихся товарами собственного производства рекламодателя, необходимо разделять: </t>
  </si>
  <si>
    <t xml:space="preserve"> - товары одного производителя, бренда, товарного знака, но различные по классу, группе, виду, разновидности (сорт, марка, модель и пр.);</t>
  </si>
  <si>
    <t xml:space="preserve"> - товары, не обозначенные наименованием, торговым знаком или иным средством индивидуализации, но которые выделены из ассортиментного перечня рекламодателя любыми качественными характеристиками, акционными либо иными торговыми предложениями, ценой или сроком реализации.</t>
  </si>
  <si>
    <t>Кросс-коэффициент для рекламы субъектов торговли или операторов мобильной связи</t>
  </si>
  <si>
    <t xml:space="preserve"> - при размещении рекламы, культурных (за исключением выставок), музыкальных и спортивных мероприятий;    </t>
  </si>
  <si>
    <t xml:space="preserve">        Расчет стоимости рекламы, не соответствующей  вышеуказанным требованиям настоящего пункта, осуществляется с применением кросс-коэффициента.</t>
  </si>
  <si>
    <t>*Коэффициент за позиционирование (первая и последняя позиции) для рекламных роликов, хронометраж которых составляет менее 30 секунд, рассчитывается исходя из стоимости  30-секундного ролика по формуле:</t>
  </si>
  <si>
    <t>- при размещении рекламы спортивных и культурных мероприятий ;</t>
  </si>
  <si>
    <t>- при размещении рекламы со скидкой 80% и более без заявления рекламного бюджета.</t>
  </si>
  <si>
    <t>Применяется в случае содержания в рекламных материалах рекламодателя  информации о товарах, не являющихся товарами собственного производства данного рекламодателя.</t>
  </si>
  <si>
    <t>Понижающий сезонный коэффициент не применяется при размещении рекламных материалов со скидкой 80% и более (за исключением заявленного рекламного бюджета).</t>
  </si>
  <si>
    <t>Данная номинация предусматривает эксклюзивность рекламируемого товара в партнерских номинациях (данный вид продукта (услуги) не может рекламироваться другим заказчиком).</t>
  </si>
  <si>
    <t>При этом размещение рекламы других рекламодателей в партнерской номинации в данной телепередаче не осуществляется.</t>
  </si>
  <si>
    <t>4.</t>
  </si>
  <si>
    <t>При заявлении рекламного бюджета (net)</t>
  </si>
  <si>
    <t>Рекламный бюджет (net) - бюджет, выделенный рекламодателем на размещение рекламы его товаров, на определенный период.</t>
  </si>
  <si>
    <t>Рекламодатель - организация или гражданин, деятельность или товары которых рекламируются либо которые определили объект рекламирования и (или) содержание рекламы.</t>
  </si>
  <si>
    <t>При заявлении переходящих рекламных бюджетов (net) в части сроков считать месяцем 30 календарных дней.</t>
  </si>
  <si>
    <t>реклама  выставок и (или) показа фильмов - 60% при обязательном условии содержания в рекламе информации о месте (местах) и дате (датах) проведения мероприятия;</t>
  </si>
  <si>
    <t>реклама культурных, за исключением рекламы выставок, проводимых негосударственными организациями, и спортивных мероприятий – 80% при соблюдении совокупности условий, указанных в подпункте 2.1.2  настоящего пункта;</t>
  </si>
  <si>
    <t>2.2.2</t>
  </si>
  <si>
    <t>реклама в виде рекламного сюжета - 0%.</t>
  </si>
  <si>
    <t>Специальная скидка рекламному агентству не применяется для рекламы:</t>
  </si>
  <si>
    <t>размещаемой со скидкой 80%, за исключением рекламы культурных и спортивных мероприятий, и более без заявления рекламного бюджета (net);</t>
  </si>
  <si>
    <t>культурного и (или) спортивного мероприятия, организатором которого выступает рекламное агентство, рекламирующее данное мероприятие;</t>
  </si>
  <si>
    <t>товаров собственного производства.</t>
  </si>
  <si>
    <t xml:space="preserve">При размещении рекламы отечественных товаров, содержащих рекламу иностранных товаров:  </t>
  </si>
  <si>
    <t xml:space="preserve">     При размещении рекламы отечественных и иностранных товаров (не зависимо от количества) в одном рекламном ролике, применяются скидки, установленные для отечественных товаров,  если реклама иностранных товаров соответствует одновременно следующим требованиям:</t>
  </si>
  <si>
    <t>- реклама должна быть непрерывной и не превышать 30% от общего хронометража рекламного ролика;</t>
  </si>
  <si>
    <t xml:space="preserve">- содержать информацию о конкретных условиях и/или особенностях реализации белорусским рекламодателем товаров, обозначенных иностранными торговыми марками, в том числе допускается информация о цене, предоставляемых скидках, подарках и т.д.; </t>
  </si>
  <si>
    <t xml:space="preserve">- содержать логотип либо иную информацию о белорусском рекламодателе размером не менее 10% площади кадра; </t>
  </si>
  <si>
    <t>- не содержать информацию о качественных характеристиках, потребительских свойствах, а также присутствие рекламных слоганов товаров, обозначенных иностранными торговыми марками;</t>
  </si>
  <si>
    <t>- может содержать (размером не более 10% от площади кадра на фоне информации о рекламируемых товарах) логотипы и/или товарные знаки, обозначающие иностранные торговые марки а также уточняющую информацию с указанием моделей товаров, обозначенных иностранными торговыми марками.</t>
  </si>
  <si>
    <t xml:space="preserve">Для субъектов торговли или операторов мобильной связи требования настоящего пункта, перечисленные выше, дополняются следующим обязательным к выполнению условием: </t>
  </si>
  <si>
    <t>- реклама субъектов торговли или операторов мобильной связи в данном рекламном ролике (оставшиеся 70%) должна содержать информацию, позволяющую идентифицировать рекламируемый субъект торговли или операторов мобильной связи. Размер визуальных проявлений (торговая марка, наименование рекламодателя, логотип и др.), используемых для идентификации, не должен занимать менее 10% площади кадра).</t>
  </si>
  <si>
    <t xml:space="preserve">          Расчет стоимости рекламы, не соответствующей вышеуказанным требованиям, осуществляется с применением скидки за величину рекламного бюджета (net)  для иностранных товаров.  Рекламный бюджет (net) иностранного товара включается в бюджет рекламодателя, размещающего рекламу отечественного товара.</t>
  </si>
  <si>
    <t>5.</t>
  </si>
  <si>
    <r>
      <rPr>
        <b/>
        <sz val="10"/>
        <rFont val="Arial"/>
        <family val="2"/>
      </rPr>
      <t xml:space="preserve">Рубрика "Телемагазин" </t>
    </r>
    <r>
      <rPr>
        <sz val="10"/>
        <rFont val="Arial"/>
        <family val="2"/>
      </rPr>
      <t xml:space="preserve">- форма рекламы, которая полностью состоит из сюжетов c демонстрацией товаров/услуг, заказываемых по телефону, почте или через интернет, и побуждает потребителя к приобретению товара по указанной стоимости. </t>
    </r>
  </si>
  <si>
    <t xml:space="preserve"> на услуги по размещению рекламы в рубрике "Телемагазин" в эфире телепрограммы "ТНТ International" посредством продажи минут эфирного времени  с 01.01.2019 года</t>
  </si>
  <si>
    <t>Бюджет рекламы в рубрике "Телемагазин" не суммируется с бюджетом других форматов размещения рекламы.</t>
  </si>
  <si>
    <r>
      <rPr>
        <b/>
        <i/>
        <sz val="10"/>
        <rFont val="Arial"/>
        <family val="2"/>
      </rPr>
      <t>Субъект торговли</t>
    </r>
    <r>
      <rPr>
        <i/>
        <sz val="10"/>
        <rFont val="Arial"/>
        <family val="2"/>
      </rPr>
      <t> – юридическое лицо, индивидуальный предприниматель, осуществляющие торговлю на территории Республики Беларусь.</t>
    </r>
  </si>
  <si>
    <r>
      <rPr>
        <b/>
        <i/>
        <sz val="10"/>
        <rFont val="Arial"/>
        <family val="2"/>
      </rPr>
      <t>Товар</t>
    </r>
    <r>
      <rPr>
        <i/>
        <sz val="10"/>
        <rFont val="Arial"/>
        <family val="2"/>
      </rPr>
      <t xml:space="preserve"> - продукция, товар, работа или услуга, организация или гражданин, права, охраняемые законом интересы или обязанности организаций или граждан, средства индивидуализации организаций или граждан, товаров, результаты интеллектуальной деятельности, конкурсы, лотереи, игры, иные игровые, рекламные и иные мероприятия, пари, явления (мероприятия) социального характера.</t>
    </r>
  </si>
  <si>
    <r>
      <rPr>
        <b/>
        <sz val="12"/>
        <rFont val="Arial"/>
        <family val="2"/>
      </rPr>
      <t xml:space="preserve">Повышающий коэффициент за рекламу пива и слабоалкогольных напитков </t>
    </r>
    <r>
      <rPr>
        <sz val="12"/>
        <rFont val="Arial"/>
        <family val="2"/>
      </rPr>
      <t>- 2,0</t>
    </r>
  </si>
  <si>
    <r>
      <rPr>
        <b/>
        <sz val="12"/>
        <rFont val="Arial"/>
        <family val="2"/>
      </rPr>
      <t>Повышающий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коэффициент за позиционирование</t>
    </r>
    <r>
      <rPr>
        <sz val="12"/>
        <rFont val="Arial"/>
        <family val="2"/>
      </rPr>
      <t>:</t>
    </r>
  </si>
  <si>
    <r>
      <t>Скидка за величину заявленного рекламного бюджета (net) рекламной кампании,</t>
    </r>
    <r>
      <rPr>
        <sz val="11"/>
        <rFont val="Arial"/>
        <family val="2"/>
      </rPr>
      <t xml:space="preserve"> выделяемого на телепрограмму, за исключением рекламы в виде рекламного сюжета и рекламы в рубрике "Телемагазин":</t>
    </r>
  </si>
  <si>
    <r>
      <t xml:space="preserve">Размер скидок за величину рекламного бюджета (net) определяется по шкале за величину заявленного рекламного бюджета (net) в месяц из расчета среднемесячного рекламного бюджета (net) при продолжительности рекламной кампании рекламодателя </t>
    </r>
    <r>
      <rPr>
        <u val="single"/>
        <sz val="10"/>
        <rFont val="Arial"/>
        <family val="2"/>
      </rPr>
      <t>не более 4-х месяцев.</t>
    </r>
    <r>
      <rPr>
        <sz val="10"/>
        <rFont val="Arial"/>
        <family val="2"/>
      </rPr>
      <t xml:space="preserve"> </t>
    </r>
  </si>
  <si>
    <r>
      <t xml:space="preserve">Размер скидок за величину рекламного бюджета (net)  определяется по шкале за величину заявленного рекламного бюджета (net) в год при продолжительности рекламной кампании рекламодателя </t>
    </r>
    <r>
      <rPr>
        <u val="single"/>
        <sz val="10"/>
        <rFont val="Arial"/>
        <family val="2"/>
      </rPr>
      <t>более 4-х месяцев.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</si>
  <si>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При размещении рекламы отечественных товаров - 60%</t>
    </r>
    <r>
      <rPr>
        <sz val="10"/>
        <rFont val="Arial"/>
        <family val="2"/>
      </rPr>
      <t>, за исключением рекламы, указанной в подпунктах 2.2.1 - 2.2.2 настоящего пункта:</t>
    </r>
  </si>
  <si>
    <r>
      <rPr>
        <b/>
        <sz val="12"/>
        <rFont val="Arial"/>
        <family val="2"/>
      </rPr>
      <t xml:space="preserve">Специальная скидка рекламному агентству - 15%, </t>
    </r>
    <r>
      <rPr>
        <sz val="10"/>
        <rFont val="Arial"/>
        <family val="2"/>
      </rPr>
      <t>за исключением случаев, перечисленных  в подпункте 3.1 настоящего пункта.</t>
    </r>
  </si>
  <si>
    <t>в эфире телепрограммы "ТНТ International" посредством продажи минут эфирного времени, за исключением рекламы в рубрике "Телемагазин"</t>
  </si>
  <si>
    <r>
      <rPr>
        <b/>
        <i/>
        <sz val="10"/>
        <rFont val="Arial"/>
        <family val="2"/>
      </rPr>
      <t>Под информацией о товарах</t>
    </r>
    <r>
      <rPr>
        <i/>
        <sz val="10"/>
        <rFont val="Arial"/>
        <family val="2"/>
      </rPr>
      <t xml:space="preserve"> подразумевается торговое наименование товара;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товаров.</t>
    </r>
  </si>
  <si>
    <t xml:space="preserve">Сумма (net) - стоимость рекламы, полученная  в результате применения к расчетным тарифам на рекламу коэффициентов и скидок, но без учета применения специальной скидки рекламному агентству. </t>
  </si>
  <si>
    <t>Бюджет (net)  рекламы, размещаемой в рекламных блоках, суммируется с  бюджетом (net)  рекламы, размещаемой в номинации "Партнер показа". Размер скидки за величину заявленного рекламного бюджета (net) определяется исходя из размера общего рекламного бюджета  (net)  при размещении рекламы в блоках и в номинации "Партнер показа".</t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</si>
  <si>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являющемся товаром собственного производства, без указания самого рекламодателя (товарный знак, логотип, наименование), осуществляется с применением кросс-коэффициента.</t>
  </si>
  <si>
    <t>При размещении субъектом торговли или оператором мобильной связи рекламы товара под собственной торговой маркой, не являющегося товаром собственного производства,  без указания самого рекламодателя:</t>
  </si>
  <si>
    <t>Расчет стоимости рекламы в случае наличия в рекламном видеоролике информации о товаре под собственной торговой маркой рекламодателя, не являющемся товаром собственного производства рекламодателя, без указания самого рекламодателя (товарный знак, логотип, наименование), осуществляется с применением скидки за величину рекламного бюджета (net) собственной торговой марки; при этом рекламный бюджет net собственной торговой марки включается в бюджет net рекламодателя.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</si>
</sst>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yyyy\-mm\-dd"/>
    <numFmt numFmtId="171" formatCode="[hh]:mm:ss"/>
    <numFmt numFmtId="172" formatCode="[ss]"/>
    <numFmt numFmtId="173" formatCode="_-* #,##0&quot;$&quot;_-;\-* #,##0&quot;$&quot;_-;_-* &quot;-&quot;&quot;$&quot;_-;_-@_-"/>
    <numFmt numFmtId="174" formatCode="_-* #,##0.00\ _D_M_-;\-* #,##0.00\ _D_M_-;_-* &quot;-&quot;??\ _D_M_-;_-@_-"/>
    <numFmt numFmtId="175" formatCode="_([$€]* #,##0.00_);_([$€]* \(#,##0.00\);_([$€]* &quot;-&quot;??_);_(@_)"/>
    <numFmt numFmtId="176" formatCode="#,##0\ &quot;Pts&quot;;[Red]\-#,##0\ &quot;Pts&quot;"/>
    <numFmt numFmtId="177" formatCode="#,##0&quot;$&quot;;[Red]\-#,##0&quot;$&quot;"/>
    <numFmt numFmtId="178" formatCode="General_)"/>
    <numFmt numFmtId="179" formatCode="#,##0\ &quot;DM&quot;;[Red]\-#,##0\ &quot;DM&quot;"/>
    <numFmt numFmtId="180" formatCode="_-* #,##0\ &quot;DM&quot;_-;\-* #,##0\ &quot;DM&quot;_-;_-* &quot;-&quot;\ &quot;DM&quot;_-;_-@_-"/>
    <numFmt numFmtId="181" formatCode="#,##0&quot; DM&quot;;[Red]\-#,##0&quot; DM&quot;"/>
    <numFmt numFmtId="182" formatCode="_-* #,##0&quot;?.&quot;_-;\-* #,##0&quot;?.&quot;_-;_-* &quot;-&quot;&quot;?.&quot;_-;_-@_-"/>
    <numFmt numFmtId="183" formatCode="_-* #,##0&quot;ð.&quot;_-;\-* #,##0&quot;ð.&quot;_-;_-* &quot;-&quot;&quot;ð.&quot;_-;_-@_-"/>
    <numFmt numFmtId="184" formatCode="_-* #,##0.00\ &quot;DM&quot;_-;\-* #,##0.00\ &quot;DM&quot;_-;_-* &quot;-&quot;??\ &quot;DM&quot;_-;_-@_-"/>
    <numFmt numFmtId="185" formatCode="#,##0.00&quot; DM&quot;;[Red]\-#,##0.00&quot; DM&quot;"/>
    <numFmt numFmtId="186" formatCode="#,##0.00\ &quot;DM&quot;;[Red]\-#,##0.00\ &quot;DM&quot;"/>
    <numFmt numFmtId="187" formatCode="_-* #,##0.00&quot;?.&quot;_-;\-* #,##0.00&quot;?.&quot;_-;_-* &quot;-&quot;??&quot;?.&quot;_-;_-@_-"/>
    <numFmt numFmtId="188" formatCode="_-* #,##0.00&quot;ð.&quot;_-;\-* #,##0.00&quot;ð.&quot;_-;_-* &quot;-&quot;??&quot;ð.&quot;_-;_-@_-"/>
    <numFmt numFmtId="189" formatCode="[$$-409]#,##0"/>
    <numFmt numFmtId="190" formatCode="[$$-409]#,##0.00"/>
    <numFmt numFmtId="191" formatCode="#,##0.0"/>
    <numFmt numFmtId="192" formatCode="_-* #,##0\ _р_._-;\-* #,##0\ _р_._-;_-* &quot;-&quot;\ _р_._-;_-@_-"/>
    <numFmt numFmtId="193" formatCode="_-* #,##0.00\ _р_._-;\-* #,##0.00\ _р_._-;_-* &quot;-&quot;??\ _р_._-;_-@_-"/>
    <numFmt numFmtId="194" formatCode="0.0%"/>
    <numFmt numFmtId="195" formatCode="_(* #,##0_);_(* \(#,##0\);_(* &quot;-&quot;??_);_(@_)"/>
    <numFmt numFmtId="196" formatCode="#,##0.00_р_."/>
    <numFmt numFmtId="197" formatCode="_(* #,##0.000_);_(* \(#,##0.000\);_(* &quot;-&quot;??_);_(@_)"/>
    <numFmt numFmtId="198" formatCode="#,##0.000_р_."/>
    <numFmt numFmtId="199" formatCode="_-* #,##0.000_р_._-;\-* #,##0.000_р_._-;_-* &quot;-&quot;?_р_._-;_-@_-"/>
    <numFmt numFmtId="200" formatCode="000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4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center"/>
      <protection/>
    </xf>
    <xf numFmtId="0" fontId="6" fillId="0" borderId="0">
      <alignment/>
      <protection/>
    </xf>
    <xf numFmtId="1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49" fontId="11" fillId="2" borderId="1" applyProtection="0">
      <alignment horizontal="left" vertical="top"/>
    </xf>
    <xf numFmtId="49" fontId="11" fillId="2" borderId="1" applyProtection="0">
      <alignment horizontal="center" vertical="top"/>
    </xf>
    <xf numFmtId="49" fontId="11" fillId="3" borderId="2" applyProtection="0">
      <alignment horizontal="left" vertical="top"/>
    </xf>
    <xf numFmtId="170" fontId="11" fillId="3" borderId="2" applyProtection="0">
      <alignment horizontal="left" vertical="top"/>
    </xf>
    <xf numFmtId="171" fontId="11" fillId="3" borderId="2" applyProtection="0">
      <alignment horizontal="right" vertical="top"/>
    </xf>
    <xf numFmtId="0" fontId="11" fillId="3" borderId="2" applyNumberFormat="0" applyProtection="0">
      <alignment horizontal="right" vertical="top"/>
    </xf>
    <xf numFmtId="172" fontId="11" fillId="3" borderId="2" applyProtection="0">
      <alignment horizontal="right" vertical="top"/>
    </xf>
    <xf numFmtId="4" fontId="11" fillId="3" borderId="2" applyProtection="0">
      <alignment horizontal="right" vertical="top"/>
    </xf>
    <xf numFmtId="49" fontId="11" fillId="4" borderId="2" applyProtection="0">
      <alignment horizontal="left" vertical="top"/>
    </xf>
    <xf numFmtId="170" fontId="11" fillId="4" borderId="2" applyProtection="0">
      <alignment horizontal="left" vertical="top"/>
    </xf>
    <xf numFmtId="171" fontId="11" fillId="4" borderId="2" applyProtection="0">
      <alignment horizontal="right" vertical="top"/>
    </xf>
    <xf numFmtId="49" fontId="11" fillId="2" borderId="3" applyProtection="0">
      <alignment horizontal="left" vertical="top"/>
    </xf>
    <xf numFmtId="0" fontId="12" fillId="0" borderId="0">
      <alignment/>
      <protection/>
    </xf>
    <xf numFmtId="0" fontId="11" fillId="4" borderId="2" applyNumberFormat="0" applyProtection="0">
      <alignment horizontal="right" vertical="top"/>
    </xf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172" fontId="11" fillId="4" borderId="2" applyProtection="0">
      <alignment horizontal="right" vertical="top"/>
    </xf>
    <xf numFmtId="4" fontId="11" fillId="4" borderId="2" applyProtection="0">
      <alignment horizontal="right" vertical="top"/>
    </xf>
    <xf numFmtId="49" fontId="11" fillId="4" borderId="2" applyProtection="0">
      <alignment horizontal="right" vertical="top"/>
    </xf>
    <xf numFmtId="49" fontId="11" fillId="3" borderId="2" applyProtection="0">
      <alignment horizontal="right" vertical="top"/>
    </xf>
    <xf numFmtId="49" fontId="13" fillId="2" borderId="3" applyProtection="0">
      <alignment horizontal="left" vertical="top"/>
    </xf>
    <xf numFmtId="49" fontId="11" fillId="2" borderId="4" applyProtection="0">
      <alignment horizontal="left" vertical="top"/>
    </xf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49" fontId="11" fillId="2" borderId="5" applyProtection="0">
      <alignment horizontal="left" vertical="top" wrapText="1"/>
    </xf>
    <xf numFmtId="49" fontId="11" fillId="2" borderId="6" applyProtection="0">
      <alignment horizontal="left" vertical="top" wrapText="1"/>
    </xf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49" fontId="11" fillId="2" borderId="7" applyProtection="0">
      <alignment horizontal="left" vertical="top"/>
    </xf>
    <xf numFmtId="49" fontId="13" fillId="2" borderId="7" applyProtection="0">
      <alignment horizontal="left" vertical="top"/>
    </xf>
    <xf numFmtId="49" fontId="14" fillId="2" borderId="1" applyProtection="0">
      <alignment horizontal="left" vertical="top"/>
    </xf>
    <xf numFmtId="0" fontId="15" fillId="2" borderId="8" applyNumberFormat="0" applyFont="0" applyBorder="0" applyAlignment="0" applyProtection="0"/>
    <xf numFmtId="168" fontId="2" fillId="0" borderId="0" applyFont="0" applyFill="0" applyBorder="0" applyAlignment="0" applyProtection="0"/>
    <xf numFmtId="0" fontId="2" fillId="23" borderId="9">
      <alignment horizontal="centerContinuous"/>
      <protection/>
    </xf>
    <xf numFmtId="0" fontId="2" fillId="24" borderId="9">
      <alignment horizontal="centerContinuous"/>
      <protection/>
    </xf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25" borderId="9">
      <alignment horizontal="centerContinuous"/>
      <protection/>
    </xf>
    <xf numFmtId="38" fontId="16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38" fontId="4" fillId="26" borderId="0" applyNumberFormat="0" applyBorder="0" applyAlignment="0" applyProtection="0"/>
    <xf numFmtId="10" fontId="4" fillId="26" borderId="1" applyNumberFormat="0" applyBorder="0" applyAlignment="0" applyProtection="0"/>
    <xf numFmtId="0" fontId="2" fillId="27" borderId="9">
      <alignment horizontal="centerContinuous"/>
      <protection/>
    </xf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9" fontId="17" fillId="0" borderId="0" applyFont="0" applyFill="0" applyProtection="0">
      <alignment/>
    </xf>
    <xf numFmtId="0" fontId="2" fillId="28" borderId="9">
      <alignment horizontal="centerContinuous"/>
      <protection/>
    </xf>
    <xf numFmtId="0" fontId="7" fillId="0" borderId="0">
      <alignment/>
      <protection/>
    </xf>
    <xf numFmtId="0" fontId="2" fillId="0" borderId="0">
      <alignment/>
      <protection/>
    </xf>
    <xf numFmtId="178" fontId="18" fillId="0" borderId="1">
      <alignment/>
      <protection/>
    </xf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1" fontId="17" fillId="0" borderId="0" applyFont="0" applyFill="0" applyProtection="0">
      <alignment/>
    </xf>
    <xf numFmtId="181" fontId="17" fillId="0" borderId="0" applyFont="0" applyFill="0" applyProtection="0">
      <alignment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7" fillId="0" borderId="0" applyFont="0" applyFill="0" applyProtection="0">
      <alignment/>
    </xf>
    <xf numFmtId="181" fontId="17" fillId="0" borderId="0" applyFont="0" applyFill="0" applyProtection="0">
      <alignment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17" fillId="0" borderId="0" applyFont="0" applyFill="0" applyProtection="0">
      <alignment/>
    </xf>
    <xf numFmtId="185" fontId="17" fillId="0" borderId="0" applyFont="0" applyFill="0" applyProtection="0">
      <alignment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17" fillId="0" borderId="0" applyFont="0" applyFill="0" applyProtection="0">
      <alignment/>
    </xf>
    <xf numFmtId="185" fontId="17" fillId="0" borderId="0" applyFont="0" applyFill="0" applyProtection="0">
      <alignment/>
    </xf>
    <xf numFmtId="0" fontId="2" fillId="29" borderId="9">
      <alignment horizontal="centerContinuous"/>
      <protection/>
    </xf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189" fontId="3" fillId="36" borderId="1">
      <alignment horizontal="center" vertical="center"/>
      <protection/>
    </xf>
    <xf numFmtId="0" fontId="65" fillId="37" borderId="10" applyNumberFormat="0" applyAlignment="0" applyProtection="0"/>
    <xf numFmtId="0" fontId="66" fillId="38" borderId="11" applyNumberFormat="0" applyAlignment="0" applyProtection="0"/>
    <xf numFmtId="0" fontId="19" fillId="39" borderId="0">
      <alignment/>
      <protection/>
    </xf>
    <xf numFmtId="0" fontId="67" fillId="38" borderId="10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" fillId="0" borderId="1">
      <alignment vertical="center"/>
      <protection/>
    </xf>
    <xf numFmtId="0" fontId="21" fillId="0" borderId="0">
      <alignment horizontal="centerContinuous" vertical="center"/>
      <protection/>
    </xf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3" fontId="22" fillId="0" borderId="0">
      <alignment vertical="center"/>
      <protection/>
    </xf>
    <xf numFmtId="0" fontId="71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72" fillId="40" borderId="16" applyNumberFormat="0" applyAlignment="0" applyProtection="0"/>
    <xf numFmtId="0" fontId="24" fillId="0" borderId="0">
      <alignment vertical="center"/>
      <protection/>
    </xf>
    <xf numFmtId="0" fontId="5" fillId="0" borderId="0">
      <alignment/>
      <protection/>
    </xf>
    <xf numFmtId="0" fontId="7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26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0" fontId="76" fillId="42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3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2" fillId="0" borderId="1">
      <alignment vertical="center"/>
      <protection/>
    </xf>
    <xf numFmtId="0" fontId="78" fillId="0" borderId="18" applyNumberFormat="0" applyFill="0" applyAlignment="0" applyProtection="0"/>
    <xf numFmtId="3" fontId="2" fillId="0" borderId="1">
      <alignment vertical="center"/>
      <protection/>
    </xf>
    <xf numFmtId="10" fontId="2" fillId="0" borderId="1">
      <alignment vertical="center"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3" fontId="25" fillId="0" borderId="1" applyFont="0" applyFill="0" applyBorder="0" applyAlignment="0" applyProtection="0"/>
    <xf numFmtId="193" fontId="0" fillId="0" borderId="0" applyFont="0" applyFill="0" applyBorder="0" applyAlignment="0" applyProtection="0"/>
    <xf numFmtId="0" fontId="15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2" fillId="45" borderId="0" applyAlignment="0">
      <protection/>
    </xf>
    <xf numFmtId="3" fontId="3" fillId="36" borderId="1">
      <alignment horizontal="center" vertical="center"/>
      <protection/>
    </xf>
  </cellStyleXfs>
  <cellXfs count="310">
    <xf numFmtId="0" fontId="0" fillId="0" borderId="0" xfId="0" applyAlignment="1">
      <alignment/>
    </xf>
    <xf numFmtId="0" fontId="28" fillId="0" borderId="0" xfId="433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20" fontId="30" fillId="0" borderId="19" xfId="435" applyNumberFormat="1" applyFont="1" applyFill="1" applyBorder="1" applyAlignment="1">
      <alignment horizontal="center" vertical="center"/>
      <protection/>
    </xf>
    <xf numFmtId="20" fontId="30" fillId="0" borderId="20" xfId="435" applyNumberFormat="1" applyFont="1" applyFill="1" applyBorder="1" applyAlignment="1">
      <alignment horizontal="center" vertical="center"/>
      <protection/>
    </xf>
    <xf numFmtId="20" fontId="30" fillId="0" borderId="21" xfId="435" applyNumberFormat="1" applyFont="1" applyFill="1" applyBorder="1" applyAlignment="1">
      <alignment horizontal="center" vertical="center"/>
      <protection/>
    </xf>
    <xf numFmtId="0" fontId="30" fillId="0" borderId="22" xfId="435" applyFont="1" applyFill="1" applyBorder="1" applyAlignment="1">
      <alignment vertical="center"/>
      <protection/>
    </xf>
    <xf numFmtId="3" fontId="31" fillId="0" borderId="22" xfId="429" applyNumberFormat="1" applyFont="1" applyFill="1" applyBorder="1" applyAlignment="1">
      <alignment horizontal="center"/>
      <protection/>
    </xf>
    <xf numFmtId="0" fontId="30" fillId="0" borderId="1" xfId="435" applyFont="1" applyFill="1" applyBorder="1" applyAlignment="1">
      <alignment vertical="center"/>
      <protection/>
    </xf>
    <xf numFmtId="3" fontId="31" fillId="0" borderId="1" xfId="429" applyNumberFormat="1" applyFont="1" applyFill="1" applyBorder="1" applyAlignment="1">
      <alignment horizontal="center"/>
      <protection/>
    </xf>
    <xf numFmtId="0" fontId="30" fillId="0" borderId="7" xfId="435" applyFont="1" applyFill="1" applyBorder="1" applyAlignment="1">
      <alignment vertical="center"/>
      <protection/>
    </xf>
    <xf numFmtId="3" fontId="31" fillId="0" borderId="7" xfId="429" applyNumberFormat="1" applyFont="1" applyFill="1" applyBorder="1" applyAlignment="1">
      <alignment horizontal="center"/>
      <protection/>
    </xf>
    <xf numFmtId="0" fontId="30" fillId="0" borderId="23" xfId="435" applyFont="1" applyFill="1" applyBorder="1" applyAlignment="1">
      <alignment vertical="center"/>
      <protection/>
    </xf>
    <xf numFmtId="0" fontId="31" fillId="0" borderId="23" xfId="429" applyFont="1" applyFill="1" applyBorder="1" applyAlignment="1">
      <alignment horizontal="center"/>
      <protection/>
    </xf>
    <xf numFmtId="3" fontId="31" fillId="0" borderId="23" xfId="429" applyNumberFormat="1" applyFont="1" applyFill="1" applyBorder="1" applyAlignment="1">
      <alignment horizontal="center"/>
      <protection/>
    </xf>
    <xf numFmtId="0" fontId="31" fillId="0" borderId="1" xfId="429" applyFont="1" applyFill="1" applyBorder="1" applyAlignment="1">
      <alignment horizontal="center"/>
      <protection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1" fontId="31" fillId="0" borderId="25" xfId="429" applyNumberFormat="1" applyFont="1" applyFill="1" applyBorder="1" applyAlignment="1">
      <alignment horizontal="center"/>
      <protection/>
    </xf>
    <xf numFmtId="1" fontId="31" fillId="0" borderId="26" xfId="429" applyNumberFormat="1" applyFont="1" applyFill="1" applyBorder="1" applyAlignment="1">
      <alignment horizontal="center"/>
      <protection/>
    </xf>
    <xf numFmtId="1" fontId="31" fillId="0" borderId="27" xfId="429" applyNumberFormat="1" applyFont="1" applyFill="1" applyBorder="1" applyAlignment="1">
      <alignment horizontal="center"/>
      <protection/>
    </xf>
    <xf numFmtId="0" fontId="28" fillId="0" borderId="28" xfId="435" applyFont="1" applyFill="1" applyBorder="1" applyAlignment="1">
      <alignment vertical="center"/>
      <protection/>
    </xf>
    <xf numFmtId="0" fontId="28" fillId="0" borderId="8" xfId="435" applyFont="1" applyFill="1" applyBorder="1" applyAlignment="1">
      <alignment horizontal="right" vertical="center"/>
      <protection/>
    </xf>
    <xf numFmtId="0" fontId="28" fillId="0" borderId="8" xfId="435" applyFont="1" applyFill="1" applyBorder="1" applyAlignment="1">
      <alignment vertical="center"/>
      <protection/>
    </xf>
    <xf numFmtId="0" fontId="28" fillId="0" borderId="8" xfId="435" applyFont="1" applyFill="1" applyBorder="1" applyAlignment="1">
      <alignment horizontal="center" vertical="center"/>
      <protection/>
    </xf>
    <xf numFmtId="0" fontId="81" fillId="0" borderId="8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20" fontId="30" fillId="0" borderId="30" xfId="435" applyNumberFormat="1" applyFont="1" applyFill="1" applyBorder="1" applyAlignment="1">
      <alignment horizontal="center" vertical="center"/>
      <protection/>
    </xf>
    <xf numFmtId="3" fontId="31" fillId="0" borderId="25" xfId="429" applyNumberFormat="1" applyFont="1" applyFill="1" applyBorder="1" applyAlignment="1">
      <alignment horizontal="center"/>
      <protection/>
    </xf>
    <xf numFmtId="0" fontId="0" fillId="0" borderId="0" xfId="435" applyFont="1" applyFill="1">
      <alignment/>
      <protection/>
    </xf>
    <xf numFmtId="0" fontId="7" fillId="0" borderId="0" xfId="0" applyFont="1" applyFill="1" applyAlignment="1">
      <alignment vertical="center" wrapText="1"/>
    </xf>
    <xf numFmtId="196" fontId="7" fillId="0" borderId="0" xfId="0" applyNumberFormat="1" applyFont="1" applyFill="1" applyAlignment="1">
      <alignment vertical="center" wrapText="1"/>
    </xf>
    <xf numFmtId="197" fontId="2" fillId="0" borderId="0" xfId="0" applyNumberFormat="1" applyFont="1" applyFill="1" applyAlignment="1">
      <alignment horizontal="right"/>
    </xf>
    <xf numFmtId="197" fontId="38" fillId="0" borderId="0" xfId="0" applyNumberFormat="1" applyFont="1" applyFill="1" applyAlignment="1">
      <alignment horizontal="left"/>
    </xf>
    <xf numFmtId="0" fontId="2" fillId="0" borderId="0" xfId="435" applyFont="1" applyFill="1">
      <alignment/>
      <protection/>
    </xf>
    <xf numFmtId="0" fontId="0" fillId="0" borderId="0" xfId="435" applyFill="1" applyAlignment="1">
      <alignment horizontal="center"/>
      <protection/>
    </xf>
    <xf numFmtId="198" fontId="0" fillId="0" borderId="0" xfId="435" applyNumberFormat="1" applyFont="1" applyFill="1" applyAlignment="1">
      <alignment/>
      <protection/>
    </xf>
    <xf numFmtId="0" fontId="0" fillId="0" borderId="0" xfId="435" applyFont="1" applyFill="1">
      <alignment/>
      <protection/>
    </xf>
    <xf numFmtId="0" fontId="0" fillId="0" borderId="0" xfId="435" applyFill="1">
      <alignment/>
      <protection/>
    </xf>
    <xf numFmtId="0" fontId="0" fillId="0" borderId="0" xfId="432" applyFont="1" applyFill="1" applyAlignment="1">
      <alignment/>
      <protection/>
    </xf>
    <xf numFmtId="0" fontId="29" fillId="0" borderId="0" xfId="433" applyFont="1" applyFill="1" applyBorder="1" applyAlignment="1">
      <alignment vertical="center" wrapText="1"/>
      <protection/>
    </xf>
    <xf numFmtId="166" fontId="8" fillId="0" borderId="23" xfId="430" applyNumberFormat="1" applyFont="1" applyFill="1" applyBorder="1" applyAlignment="1">
      <alignment horizontal="center" vertical="center" wrapText="1"/>
      <protection/>
    </xf>
    <xf numFmtId="166" fontId="8" fillId="0" borderId="23" xfId="429" applyNumberFormat="1" applyFont="1" applyFill="1" applyBorder="1" applyAlignment="1">
      <alignment horizontal="center" vertical="center" wrapText="1"/>
      <protection/>
    </xf>
    <xf numFmtId="166" fontId="8" fillId="0" borderId="26" xfId="42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3" fontId="31" fillId="0" borderId="22" xfId="430" applyNumberFormat="1" applyFont="1" applyFill="1" applyBorder="1" applyAlignment="1">
      <alignment horizontal="center"/>
      <protection/>
    </xf>
    <xf numFmtId="1" fontId="3" fillId="0" borderId="27" xfId="430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437" applyFont="1" applyFill="1" applyAlignment="1">
      <alignment vertical="center" wrapText="1"/>
      <protection/>
    </xf>
    <xf numFmtId="0" fontId="38" fillId="0" borderId="0" xfId="423" applyFont="1" applyFill="1">
      <alignment/>
      <protection/>
    </xf>
    <xf numFmtId="0" fontId="2" fillId="0" borderId="0" xfId="423" applyFont="1" applyFill="1">
      <alignment/>
      <protection/>
    </xf>
    <xf numFmtId="0" fontId="2" fillId="0" borderId="0" xfId="423" applyFont="1" applyFill="1" applyAlignment="1">
      <alignment horizontal="right"/>
      <protection/>
    </xf>
    <xf numFmtId="0" fontId="38" fillId="0" borderId="0" xfId="423" applyFont="1" applyFill="1" applyAlignment="1">
      <alignment wrapText="1"/>
      <protection/>
    </xf>
    <xf numFmtId="0" fontId="28" fillId="0" borderId="0" xfId="423" applyFont="1" applyFill="1" applyAlignment="1">
      <alignment/>
      <protection/>
    </xf>
    <xf numFmtId="0" fontId="34" fillId="0" borderId="0" xfId="423" applyFont="1" applyFill="1">
      <alignment/>
      <protection/>
    </xf>
    <xf numFmtId="0" fontId="28" fillId="0" borderId="0" xfId="423" applyFont="1" applyFill="1" applyBorder="1" applyAlignment="1">
      <alignment wrapText="1"/>
      <protection/>
    </xf>
    <xf numFmtId="199" fontId="34" fillId="0" borderId="0" xfId="423" applyNumberFormat="1" applyFont="1" applyFill="1">
      <alignment/>
      <protection/>
    </xf>
    <xf numFmtId="0" fontId="40" fillId="0" borderId="0" xfId="423" applyFont="1" applyFill="1">
      <alignment/>
      <protection/>
    </xf>
    <xf numFmtId="0" fontId="34" fillId="0" borderId="0" xfId="423" applyFont="1" applyFill="1" applyAlignment="1">
      <alignment horizontal="left" vertical="justify"/>
      <protection/>
    </xf>
    <xf numFmtId="0" fontId="34" fillId="0" borderId="0" xfId="423" applyFont="1" applyFill="1" applyAlignment="1">
      <alignment vertical="center"/>
      <protection/>
    </xf>
    <xf numFmtId="0" fontId="2" fillId="0" borderId="0" xfId="423" applyFont="1" applyFill="1" applyAlignment="1">
      <alignment vertical="center"/>
      <protection/>
    </xf>
    <xf numFmtId="0" fontId="34" fillId="0" borderId="0" xfId="423" applyFont="1" applyFill="1" applyBorder="1">
      <alignment/>
      <protection/>
    </xf>
    <xf numFmtId="0" fontId="41" fillId="0" borderId="0" xfId="423" applyFont="1" applyFill="1">
      <alignment/>
      <protection/>
    </xf>
    <xf numFmtId="0" fontId="82" fillId="0" borderId="0" xfId="423" applyFont="1" applyFill="1">
      <alignment/>
      <protection/>
    </xf>
    <xf numFmtId="0" fontId="83" fillId="0" borderId="0" xfId="423" applyFont="1" applyFill="1">
      <alignment/>
      <protection/>
    </xf>
    <xf numFmtId="0" fontId="2" fillId="46" borderId="0" xfId="433" applyFont="1" applyFill="1" applyBorder="1" applyAlignment="1">
      <alignment horizontal="center" vertical="center" wrapText="1"/>
      <protection/>
    </xf>
    <xf numFmtId="0" fontId="28" fillId="46" borderId="0" xfId="437" applyFont="1" applyFill="1" applyAlignment="1">
      <alignment horizontal="center" wrapText="1"/>
      <protection/>
    </xf>
    <xf numFmtId="0" fontId="40" fillId="46" borderId="19" xfId="423" applyFont="1" applyFill="1" applyBorder="1" applyAlignment="1">
      <alignment horizontal="center" vertical="center"/>
      <protection/>
    </xf>
    <xf numFmtId="0" fontId="2" fillId="46" borderId="21" xfId="423" applyFont="1" applyFill="1" applyBorder="1" applyAlignment="1">
      <alignment horizontal="center" vertical="center"/>
      <protection/>
    </xf>
    <xf numFmtId="0" fontId="43" fillId="46" borderId="0" xfId="437" applyFont="1" applyFill="1" applyAlignment="1">
      <alignment horizontal="left" wrapText="1"/>
      <protection/>
    </xf>
    <xf numFmtId="200" fontId="3" fillId="46" borderId="0" xfId="433" applyNumberFormat="1" applyFont="1" applyFill="1" applyBorder="1" applyAlignment="1">
      <alignment horizontal="center" vertical="top" wrapText="1"/>
      <protection/>
    </xf>
    <xf numFmtId="200" fontId="2" fillId="46" borderId="0" xfId="433" applyNumberFormat="1" applyFont="1" applyFill="1" applyBorder="1" applyAlignment="1">
      <alignment horizontal="center" vertical="center" wrapText="1"/>
      <protection/>
    </xf>
    <xf numFmtId="49" fontId="28" fillId="46" borderId="0" xfId="431" applyNumberFormat="1" applyFont="1" applyFill="1" applyBorder="1" applyAlignment="1">
      <alignment horizontal="centerContinuous" vertical="center"/>
      <protection/>
    </xf>
    <xf numFmtId="0" fontId="43" fillId="46" borderId="0" xfId="437" applyFont="1" applyFill="1" applyAlignment="1">
      <alignment wrapText="1"/>
      <protection/>
    </xf>
    <xf numFmtId="0" fontId="4" fillId="46" borderId="0" xfId="437" applyFont="1" applyFill="1" applyBorder="1">
      <alignment horizontal="left"/>
      <protection/>
    </xf>
    <xf numFmtId="0" fontId="38" fillId="46" borderId="0" xfId="433" applyFont="1" applyFill="1" applyBorder="1" applyAlignment="1">
      <alignment horizontal="center" vertical="center" wrapText="1"/>
      <protection/>
    </xf>
    <xf numFmtId="200" fontId="28" fillId="46" borderId="0" xfId="433" applyNumberFormat="1" applyFont="1" applyFill="1" applyBorder="1" applyAlignment="1">
      <alignment horizontal="center" vertical="top" wrapText="1"/>
      <protection/>
    </xf>
    <xf numFmtId="0" fontId="34" fillId="46" borderId="0" xfId="433" applyFont="1" applyFill="1" applyBorder="1" applyAlignment="1">
      <alignment horizontal="center" vertical="top" wrapText="1"/>
      <protection/>
    </xf>
    <xf numFmtId="49" fontId="34" fillId="46" borderId="0" xfId="433" applyNumberFormat="1" applyFont="1" applyFill="1" applyBorder="1" applyAlignment="1">
      <alignment horizontal="center" vertical="top" wrapText="1"/>
      <protection/>
    </xf>
    <xf numFmtId="49" fontId="28" fillId="46" borderId="0" xfId="433" applyNumberFormat="1" applyFont="1" applyFill="1" applyBorder="1" applyAlignment="1">
      <alignment horizontal="center" vertical="center" wrapText="1"/>
      <protection/>
    </xf>
    <xf numFmtId="49" fontId="3" fillId="46" borderId="0" xfId="433" applyNumberFormat="1" applyFont="1" applyFill="1" applyBorder="1" applyAlignment="1">
      <alignment horizontal="center" vertical="center" wrapText="1"/>
      <protection/>
    </xf>
    <xf numFmtId="0" fontId="2" fillId="46" borderId="0" xfId="414" applyFont="1" applyFill="1" applyBorder="1">
      <alignment/>
      <protection/>
    </xf>
    <xf numFmtId="0" fontId="2" fillId="46" borderId="0" xfId="433" applyFont="1" applyFill="1" applyBorder="1" applyAlignment="1">
      <alignment horizontal="center" vertical="top" wrapText="1"/>
      <protection/>
    </xf>
    <xf numFmtId="195" fontId="3" fillId="46" borderId="31" xfId="461" applyNumberFormat="1" applyFont="1" applyFill="1" applyBorder="1" applyAlignment="1">
      <alignment horizontal="center"/>
    </xf>
    <xf numFmtId="0" fontId="3" fillId="46" borderId="31" xfId="414" applyFont="1" applyFill="1" applyBorder="1" applyAlignment="1">
      <alignment horizontal="center"/>
      <protection/>
    </xf>
    <xf numFmtId="195" fontId="3" fillId="46" borderId="32" xfId="461" applyNumberFormat="1" applyFont="1" applyFill="1" applyBorder="1" applyAlignment="1">
      <alignment horizontal="center"/>
    </xf>
    <xf numFmtId="0" fontId="3" fillId="46" borderId="0" xfId="425" applyFont="1" applyFill="1" applyBorder="1">
      <alignment/>
      <protection/>
    </xf>
    <xf numFmtId="3" fontId="3" fillId="46" borderId="33" xfId="461" applyNumberFormat="1" applyFont="1" applyFill="1" applyBorder="1" applyAlignment="1">
      <alignment/>
    </xf>
    <xf numFmtId="9" fontId="3" fillId="46" borderId="34" xfId="414" applyNumberFormat="1" applyFont="1" applyFill="1" applyBorder="1" applyAlignment="1">
      <alignment horizontal="center"/>
      <protection/>
    </xf>
    <xf numFmtId="9" fontId="2" fillId="46" borderId="0" xfId="414" applyNumberFormat="1" applyFont="1" applyFill="1" applyBorder="1">
      <alignment/>
      <protection/>
    </xf>
    <xf numFmtId="9" fontId="3" fillId="46" borderId="0" xfId="425" applyNumberFormat="1" applyFont="1" applyFill="1" applyBorder="1">
      <alignment/>
      <protection/>
    </xf>
    <xf numFmtId="195" fontId="3" fillId="46" borderId="35" xfId="461" applyNumberFormat="1" applyFont="1" applyFill="1" applyBorder="1" applyAlignment="1">
      <alignment/>
    </xf>
    <xf numFmtId="3" fontId="3" fillId="46" borderId="36" xfId="461" applyNumberFormat="1" applyFont="1" applyFill="1" applyBorder="1" applyAlignment="1">
      <alignment/>
    </xf>
    <xf numFmtId="194" fontId="2" fillId="46" borderId="0" xfId="414" applyNumberFormat="1" applyFont="1" applyFill="1" applyBorder="1">
      <alignment/>
      <protection/>
    </xf>
    <xf numFmtId="3" fontId="3" fillId="46" borderId="37" xfId="461" applyNumberFormat="1" applyFont="1" applyFill="1" applyBorder="1" applyAlignment="1">
      <alignment/>
    </xf>
    <xf numFmtId="195" fontId="3" fillId="46" borderId="38" xfId="461" applyNumberFormat="1" applyFont="1" applyFill="1" applyBorder="1" applyAlignment="1">
      <alignment/>
    </xf>
    <xf numFmtId="3" fontId="3" fillId="46" borderId="39" xfId="461" applyNumberFormat="1" applyFont="1" applyFill="1" applyBorder="1" applyAlignment="1">
      <alignment/>
    </xf>
    <xf numFmtId="9" fontId="3" fillId="46" borderId="40" xfId="414" applyNumberFormat="1" applyFont="1" applyFill="1" applyBorder="1" applyAlignment="1">
      <alignment horizontal="center"/>
      <protection/>
    </xf>
    <xf numFmtId="9" fontId="2" fillId="46" borderId="0" xfId="414" applyNumberFormat="1" applyFont="1" applyFill="1" applyBorder="1" applyAlignment="1">
      <alignment horizontal="center"/>
      <protection/>
    </xf>
    <xf numFmtId="195" fontId="3" fillId="46" borderId="0" xfId="461" applyNumberFormat="1" applyFont="1" applyFill="1" applyBorder="1" applyAlignment="1">
      <alignment/>
    </xf>
    <xf numFmtId="195" fontId="3" fillId="46" borderId="39" xfId="461" applyNumberFormat="1" applyFont="1" applyFill="1" applyBorder="1" applyAlignment="1">
      <alignment/>
    </xf>
    <xf numFmtId="9" fontId="3" fillId="46" borderId="0" xfId="414" applyNumberFormat="1" applyFont="1" applyFill="1" applyBorder="1" applyAlignment="1">
      <alignment horizontal="center"/>
      <protection/>
    </xf>
    <xf numFmtId="3" fontId="4" fillId="46" borderId="0" xfId="437" applyNumberFormat="1" applyFont="1" applyFill="1" applyBorder="1">
      <alignment horizontal="left"/>
      <protection/>
    </xf>
    <xf numFmtId="0" fontId="3" fillId="46" borderId="41" xfId="414" applyFont="1" applyFill="1" applyBorder="1" applyAlignment="1">
      <alignment horizontal="center"/>
      <protection/>
    </xf>
    <xf numFmtId="195" fontId="3" fillId="46" borderId="37" xfId="461" applyNumberFormat="1" applyFont="1" applyFill="1" applyBorder="1" applyAlignment="1">
      <alignment/>
    </xf>
    <xf numFmtId="195" fontId="3" fillId="46" borderId="42" xfId="461" applyNumberFormat="1" applyFont="1" applyFill="1" applyBorder="1" applyAlignment="1">
      <alignment/>
    </xf>
    <xf numFmtId="0" fontId="2" fillId="46" borderId="0" xfId="425" applyFont="1" applyFill="1">
      <alignment/>
      <protection/>
    </xf>
    <xf numFmtId="195" fontId="3" fillId="46" borderId="33" xfId="461" applyNumberFormat="1" applyFont="1" applyFill="1" applyBorder="1" applyAlignment="1">
      <alignment/>
    </xf>
    <xf numFmtId="9" fontId="3" fillId="46" borderId="33" xfId="414" applyNumberFormat="1" applyFont="1" applyFill="1" applyBorder="1" applyAlignment="1">
      <alignment horizontal="center" wrapText="1"/>
      <protection/>
    </xf>
    <xf numFmtId="9" fontId="3" fillId="46" borderId="36" xfId="414" applyNumberFormat="1" applyFont="1" applyFill="1" applyBorder="1" applyAlignment="1">
      <alignment horizontal="center"/>
      <protection/>
    </xf>
    <xf numFmtId="9" fontId="3" fillId="46" borderId="39" xfId="414" applyNumberFormat="1" applyFont="1" applyFill="1" applyBorder="1" applyAlignment="1">
      <alignment horizontal="center"/>
      <protection/>
    </xf>
    <xf numFmtId="0" fontId="3" fillId="46" borderId="0" xfId="437" applyFont="1" applyFill="1" applyBorder="1">
      <alignment horizontal="left"/>
      <protection/>
    </xf>
    <xf numFmtId="195" fontId="3" fillId="46" borderId="0" xfId="468" applyNumberFormat="1" applyFont="1" applyFill="1" applyBorder="1" applyAlignment="1">
      <alignment/>
    </xf>
    <xf numFmtId="0" fontId="28" fillId="46" borderId="0" xfId="437" applyFont="1" applyFill="1" applyAlignment="1">
      <alignment horizontal="justify" vertical="center" wrapText="1"/>
      <protection/>
    </xf>
    <xf numFmtId="0" fontId="3" fillId="46" borderId="0" xfId="433" applyFont="1" applyFill="1" applyBorder="1" applyAlignment="1">
      <alignment horizontal="center" vertical="center" wrapText="1"/>
      <protection/>
    </xf>
    <xf numFmtId="3" fontId="4" fillId="46" borderId="0" xfId="434" applyNumberFormat="1" applyFont="1" applyFill="1" applyBorder="1" applyAlignment="1">
      <alignment vertical="center"/>
      <protection/>
    </xf>
    <xf numFmtId="0" fontId="35" fillId="46" borderId="0" xfId="411" applyFont="1" applyFill="1">
      <alignment/>
    </xf>
    <xf numFmtId="0" fontId="28" fillId="46" borderId="0" xfId="433" applyFont="1" applyFill="1" applyBorder="1" applyAlignment="1">
      <alignment horizontal="center" vertical="top" wrapText="1"/>
      <protection/>
    </xf>
    <xf numFmtId="200" fontId="2" fillId="46" borderId="0" xfId="433" applyNumberFormat="1" applyFont="1" applyFill="1" applyBorder="1" applyAlignment="1">
      <alignment horizontal="center" vertical="top" wrapText="1"/>
      <protection/>
    </xf>
    <xf numFmtId="0" fontId="2" fillId="46" borderId="0" xfId="437" applyFont="1" applyFill="1" applyBorder="1">
      <alignment horizontal="left"/>
      <protection/>
    </xf>
    <xf numFmtId="49" fontId="3" fillId="46" borderId="0" xfId="431" applyNumberFormat="1" applyFont="1" applyFill="1" applyBorder="1" applyAlignment="1">
      <alignment horizontal="centerContinuous" vertical="top"/>
      <protection/>
    </xf>
    <xf numFmtId="49" fontId="28" fillId="46" borderId="0" xfId="431" applyNumberFormat="1" applyFont="1" applyFill="1" applyBorder="1" applyAlignment="1">
      <alignment horizontal="centerContinuous" vertical="top"/>
      <protection/>
    </xf>
    <xf numFmtId="0" fontId="2" fillId="46" borderId="0" xfId="413" applyFont="1" applyFill="1" applyBorder="1" applyAlignment="1">
      <alignment horizontal="justify" vertical="top" wrapText="1"/>
      <protection/>
    </xf>
    <xf numFmtId="0" fontId="2" fillId="46" borderId="0" xfId="437" applyFont="1" applyFill="1" applyBorder="1" applyAlignment="1">
      <alignment horizontal="left" vertical="top"/>
      <protection/>
    </xf>
    <xf numFmtId="0" fontId="2" fillId="46" borderId="0" xfId="413" applyFont="1" applyFill="1" applyBorder="1" applyAlignment="1">
      <alignment horizontal="center" vertical="top" wrapText="1"/>
      <protection/>
    </xf>
    <xf numFmtId="0" fontId="2" fillId="46" borderId="0" xfId="437" applyFont="1" applyFill="1" applyBorder="1" applyAlignment="1">
      <alignment horizontal="center" vertical="top"/>
      <protection/>
    </xf>
    <xf numFmtId="0" fontId="2" fillId="46" borderId="0" xfId="437" applyFont="1" applyFill="1" applyBorder="1" applyAlignment="1">
      <alignment horizontal="justify"/>
      <protection/>
    </xf>
    <xf numFmtId="0" fontId="2" fillId="46" borderId="0" xfId="433" applyFont="1" applyFill="1" applyBorder="1" applyAlignment="1">
      <alignment horizontal="justify" vertical="center" wrapText="1"/>
      <protection/>
    </xf>
    <xf numFmtId="0" fontId="3" fillId="46" borderId="19" xfId="413" applyFont="1" applyFill="1" applyBorder="1" applyAlignment="1">
      <alignment horizontal="center" vertical="top" wrapText="1"/>
      <protection/>
    </xf>
    <xf numFmtId="0" fontId="3" fillId="46" borderId="27" xfId="413" applyFont="1" applyFill="1" applyBorder="1" applyAlignment="1">
      <alignment horizontal="center" vertical="top" wrapText="1"/>
      <protection/>
    </xf>
    <xf numFmtId="0" fontId="3" fillId="46" borderId="0" xfId="413" applyFont="1" applyFill="1" applyBorder="1" applyAlignment="1">
      <alignment vertical="top" wrapText="1"/>
      <protection/>
    </xf>
    <xf numFmtId="0" fontId="2" fillId="46" borderId="0" xfId="413" applyFont="1" applyFill="1" applyBorder="1" applyAlignment="1">
      <alignment horizontal="left" vertical="top" wrapText="1"/>
      <protection/>
    </xf>
    <xf numFmtId="0" fontId="2" fillId="46" borderId="20" xfId="413" applyFont="1" applyFill="1" applyBorder="1" applyAlignment="1">
      <alignment horizontal="center" vertical="top" wrapText="1"/>
      <protection/>
    </xf>
    <xf numFmtId="0" fontId="3" fillId="46" borderId="25" xfId="413" applyFont="1" applyFill="1" applyBorder="1" applyAlignment="1">
      <alignment horizontal="center" vertical="top" wrapText="1"/>
      <protection/>
    </xf>
    <xf numFmtId="0" fontId="2" fillId="46" borderId="0" xfId="413" applyFont="1" applyFill="1" applyBorder="1" applyAlignment="1">
      <alignment vertical="top" wrapText="1"/>
      <protection/>
    </xf>
    <xf numFmtId="0" fontId="2" fillId="46" borderId="21" xfId="413" applyFont="1" applyFill="1" applyBorder="1" applyAlignment="1">
      <alignment horizontal="center" vertical="top" wrapText="1"/>
      <protection/>
    </xf>
    <xf numFmtId="0" fontId="3" fillId="46" borderId="26" xfId="413" applyFont="1" applyFill="1" applyBorder="1" applyAlignment="1">
      <alignment horizontal="center" vertical="top" wrapText="1"/>
      <protection/>
    </xf>
    <xf numFmtId="0" fontId="3" fillId="46" borderId="0" xfId="417" applyFont="1" applyFill="1" applyBorder="1" applyAlignment="1">
      <alignment horizontal="left" vertical="top" wrapText="1"/>
      <protection/>
    </xf>
    <xf numFmtId="0" fontId="3" fillId="46" borderId="43" xfId="417" applyFont="1" applyFill="1" applyBorder="1" applyAlignment="1">
      <alignment horizontal="center" vertical="top" wrapText="1"/>
      <protection/>
    </xf>
    <xf numFmtId="0" fontId="2" fillId="46" borderId="0" xfId="417" applyFont="1" applyFill="1" applyBorder="1" applyAlignment="1">
      <alignment horizontal="center" vertical="top" wrapText="1"/>
      <protection/>
    </xf>
    <xf numFmtId="0" fontId="2" fillId="46" borderId="30" xfId="417" applyFont="1" applyFill="1" applyBorder="1" applyAlignment="1">
      <alignment horizontal="center" vertical="top" wrapText="1"/>
      <protection/>
    </xf>
    <xf numFmtId="166" fontId="3" fillId="46" borderId="0" xfId="417" applyNumberFormat="1" applyFont="1" applyFill="1" applyBorder="1" applyAlignment="1">
      <alignment horizontal="center" vertical="top" wrapText="1"/>
      <protection/>
    </xf>
    <xf numFmtId="0" fontId="2" fillId="46" borderId="20" xfId="417" applyFont="1" applyFill="1" applyBorder="1" applyAlignment="1">
      <alignment horizontal="center" vertical="top" wrapText="1"/>
      <protection/>
    </xf>
    <xf numFmtId="2" fontId="3" fillId="46" borderId="0" xfId="417" applyNumberFormat="1" applyFont="1" applyFill="1" applyBorder="1" applyAlignment="1">
      <alignment horizontal="center" vertical="top" wrapText="1"/>
      <protection/>
    </xf>
    <xf numFmtId="0" fontId="2" fillId="46" borderId="21" xfId="417" applyFont="1" applyFill="1" applyBorder="1" applyAlignment="1">
      <alignment horizontal="center" vertical="top" wrapText="1"/>
      <protection/>
    </xf>
    <xf numFmtId="0" fontId="34" fillId="46" borderId="0" xfId="417" applyFont="1" applyFill="1" applyBorder="1" applyAlignment="1">
      <alignment horizontal="justify" vertical="center" wrapText="1"/>
      <protection/>
    </xf>
    <xf numFmtId="0" fontId="38" fillId="46" borderId="0" xfId="433" applyFont="1" applyFill="1" applyBorder="1" applyAlignment="1">
      <alignment horizontal="centerContinuous" vertical="center" wrapText="1"/>
      <protection/>
    </xf>
    <xf numFmtId="0" fontId="38" fillId="46" borderId="0" xfId="431" applyFont="1" applyFill="1" applyBorder="1" applyAlignment="1">
      <alignment horizontal="centerContinuous" vertical="center" wrapText="1"/>
      <protection/>
    </xf>
    <xf numFmtId="0" fontId="34" fillId="46" borderId="0" xfId="431" applyFont="1" applyFill="1" applyBorder="1" applyAlignment="1">
      <alignment vertical="center" wrapText="1"/>
      <protection/>
    </xf>
    <xf numFmtId="0" fontId="40" fillId="46" borderId="0" xfId="433" applyFont="1" applyFill="1" applyBorder="1" applyAlignment="1">
      <alignment horizontal="center" vertical="center" wrapText="1"/>
      <protection/>
    </xf>
    <xf numFmtId="0" fontId="3" fillId="46" borderId="31" xfId="417" applyFont="1" applyFill="1" applyBorder="1" applyAlignment="1">
      <alignment horizontal="center" vertical="center" wrapText="1"/>
      <protection/>
    </xf>
    <xf numFmtId="0" fontId="34" fillId="46" borderId="0" xfId="417" applyFont="1" applyFill="1" applyBorder="1" applyAlignment="1">
      <alignment horizontal="center" vertical="center" wrapText="1"/>
      <protection/>
    </xf>
    <xf numFmtId="0" fontId="2" fillId="46" borderId="37" xfId="417" applyFont="1" applyFill="1" applyBorder="1" applyAlignment="1">
      <alignment horizontal="right" wrapText="1"/>
      <protection/>
    </xf>
    <xf numFmtId="166" fontId="40" fillId="46" borderId="0" xfId="417" applyNumberFormat="1" applyFont="1" applyFill="1" applyBorder="1" applyAlignment="1">
      <alignment horizontal="center" vertical="center" wrapText="1"/>
      <protection/>
    </xf>
    <xf numFmtId="0" fontId="2" fillId="46" borderId="36" xfId="417" applyFont="1" applyFill="1" applyBorder="1" applyAlignment="1">
      <alignment horizontal="right" wrapText="1"/>
      <protection/>
    </xf>
    <xf numFmtId="166" fontId="40" fillId="46" borderId="0" xfId="417" applyNumberFormat="1" applyFont="1" applyFill="1" applyBorder="1" applyAlignment="1">
      <alignment horizontal="center" wrapText="1"/>
      <protection/>
    </xf>
    <xf numFmtId="2" fontId="40" fillId="46" borderId="0" xfId="417" applyNumberFormat="1" applyFont="1" applyFill="1" applyBorder="1" applyAlignment="1">
      <alignment horizontal="center" wrapText="1"/>
      <protection/>
    </xf>
    <xf numFmtId="0" fontId="2" fillId="46" borderId="39" xfId="417" applyFont="1" applyFill="1" applyBorder="1" applyAlignment="1">
      <alignment horizontal="right" wrapText="1"/>
      <protection/>
    </xf>
    <xf numFmtId="0" fontId="2" fillId="46" borderId="0" xfId="431" applyFont="1" applyFill="1" applyBorder="1" applyAlignment="1">
      <alignment horizontal="left" vertical="center" wrapText="1"/>
      <protection/>
    </xf>
    <xf numFmtId="0" fontId="28" fillId="46" borderId="0" xfId="431" applyFont="1" applyFill="1" applyBorder="1" applyAlignment="1">
      <alignment vertical="center" wrapText="1"/>
      <protection/>
    </xf>
    <xf numFmtId="0" fontId="38" fillId="46" borderId="0" xfId="437" applyFont="1" applyFill="1" applyBorder="1">
      <alignment horizontal="left"/>
      <protection/>
    </xf>
    <xf numFmtId="0" fontId="43" fillId="46" borderId="0" xfId="431" applyFont="1" applyFill="1" applyBorder="1" applyAlignment="1">
      <alignment vertical="center" wrapText="1"/>
      <protection/>
    </xf>
    <xf numFmtId="0" fontId="3" fillId="46" borderId="43" xfId="413" applyFont="1" applyFill="1" applyBorder="1" applyAlignment="1">
      <alignment horizontal="center" vertical="center" wrapText="1"/>
      <protection/>
    </xf>
    <xf numFmtId="0" fontId="3" fillId="46" borderId="44" xfId="413" applyFont="1" applyFill="1" applyBorder="1" applyAlignment="1">
      <alignment horizontal="center" vertical="center" wrapText="1"/>
      <protection/>
    </xf>
    <xf numFmtId="166" fontId="40" fillId="46" borderId="0" xfId="413" applyNumberFormat="1" applyFont="1" applyFill="1" applyBorder="1" applyAlignment="1">
      <alignment horizontal="center" vertical="center" wrapText="1"/>
      <protection/>
    </xf>
    <xf numFmtId="0" fontId="40" fillId="46" borderId="0" xfId="431" applyFont="1" applyFill="1" applyBorder="1" applyAlignment="1">
      <alignment horizontal="center" vertical="center" wrapText="1"/>
      <protection/>
    </xf>
    <xf numFmtId="0" fontId="2" fillId="46" borderId="30" xfId="413" applyFont="1" applyFill="1" applyBorder="1" applyAlignment="1">
      <alignment horizontal="center" vertical="center" wrapText="1"/>
      <protection/>
    </xf>
    <xf numFmtId="0" fontId="2" fillId="46" borderId="45" xfId="413" applyFont="1" applyFill="1" applyBorder="1" applyAlignment="1">
      <alignment horizontal="center" vertical="center" wrapText="1"/>
      <protection/>
    </xf>
    <xf numFmtId="0" fontId="2" fillId="46" borderId="20" xfId="413" applyFont="1" applyFill="1" applyBorder="1" applyAlignment="1">
      <alignment horizontal="center" vertical="center" wrapText="1"/>
      <protection/>
    </xf>
    <xf numFmtId="0" fontId="2" fillId="46" borderId="25" xfId="413" applyFont="1" applyFill="1" applyBorder="1" applyAlignment="1">
      <alignment horizontal="center" vertical="center" wrapText="1"/>
      <protection/>
    </xf>
    <xf numFmtId="0" fontId="2" fillId="46" borderId="21" xfId="413" applyFont="1" applyFill="1" applyBorder="1" applyAlignment="1">
      <alignment horizontal="center" vertical="center" wrapText="1"/>
      <protection/>
    </xf>
    <xf numFmtId="0" fontId="2" fillId="46" borderId="26" xfId="413" applyFont="1" applyFill="1" applyBorder="1" applyAlignment="1">
      <alignment horizontal="center" vertical="center" wrapText="1"/>
      <protection/>
    </xf>
    <xf numFmtId="0" fontId="34" fillId="46" borderId="0" xfId="437" applyFont="1" applyFill="1" applyBorder="1">
      <alignment horizontal="left"/>
      <protection/>
    </xf>
    <xf numFmtId="0" fontId="34" fillId="46" borderId="0" xfId="431" applyFont="1" applyFill="1" applyBorder="1" applyAlignment="1">
      <alignment wrapText="1"/>
      <protection/>
    </xf>
    <xf numFmtId="0" fontId="2" fillId="46" borderId="31" xfId="417" applyFont="1" applyFill="1" applyBorder="1" applyAlignment="1">
      <alignment horizontal="center" wrapText="1"/>
      <protection/>
    </xf>
    <xf numFmtId="166" fontId="3" fillId="46" borderId="46" xfId="417" applyNumberFormat="1" applyFont="1" applyFill="1" applyBorder="1" applyAlignment="1">
      <alignment horizontal="center" vertical="center" wrapText="1"/>
      <protection/>
    </xf>
    <xf numFmtId="0" fontId="2" fillId="46" borderId="0" xfId="417" applyFont="1" applyFill="1" applyBorder="1" applyAlignment="1">
      <alignment horizontal="center" wrapText="1"/>
      <protection/>
    </xf>
    <xf numFmtId="166" fontId="3" fillId="46" borderId="0" xfId="417" applyNumberFormat="1" applyFont="1" applyFill="1" applyBorder="1" applyAlignment="1">
      <alignment horizontal="center" vertical="center" wrapText="1"/>
      <protection/>
    </xf>
    <xf numFmtId="0" fontId="2" fillId="46" borderId="0" xfId="0" applyFont="1" applyFill="1" applyAlignment="1">
      <alignment/>
    </xf>
    <xf numFmtId="0" fontId="3" fillId="46" borderId="44" xfId="431" applyFont="1" applyFill="1" applyBorder="1" applyAlignment="1">
      <alignment horizontal="center" vertical="center" wrapText="1"/>
      <protection/>
    </xf>
    <xf numFmtId="0" fontId="2" fillId="46" borderId="27" xfId="431" applyFont="1" applyFill="1" applyBorder="1" applyAlignment="1">
      <alignment horizontal="center" wrapText="1"/>
      <protection/>
    </xf>
    <xf numFmtId="0" fontId="2" fillId="46" borderId="26" xfId="431" applyFont="1" applyFill="1" applyBorder="1" applyAlignment="1">
      <alignment horizontal="center" wrapText="1"/>
      <protection/>
    </xf>
    <xf numFmtId="49" fontId="3" fillId="46" borderId="47" xfId="461" applyNumberFormat="1" applyFont="1" applyFill="1" applyBorder="1" applyAlignment="1">
      <alignment horizontal="right"/>
    </xf>
    <xf numFmtId="0" fontId="29" fillId="0" borderId="0" xfId="433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28" fillId="0" borderId="0" xfId="433" applyFont="1" applyFill="1" applyBorder="1" applyAlignment="1">
      <alignment horizontal="center" vertical="center" wrapText="1"/>
      <protection/>
    </xf>
    <xf numFmtId="0" fontId="2" fillId="0" borderId="0" xfId="432" applyFont="1" applyFill="1" applyAlignment="1">
      <alignment horizontal="left" wrapText="1"/>
      <protection/>
    </xf>
    <xf numFmtId="0" fontId="8" fillId="0" borderId="0" xfId="413" applyFont="1" applyFill="1" applyBorder="1" applyAlignment="1">
      <alignment horizontal="center" vertical="center" wrapText="1"/>
      <protection/>
    </xf>
    <xf numFmtId="0" fontId="3" fillId="0" borderId="19" xfId="435" applyFont="1" applyFill="1" applyBorder="1" applyAlignment="1">
      <alignment horizontal="center" vertical="center" wrapText="1"/>
      <protection/>
    </xf>
    <xf numFmtId="0" fontId="3" fillId="0" borderId="21" xfId="435" applyFont="1" applyFill="1" applyBorder="1" applyAlignment="1">
      <alignment horizontal="center" vertical="center" wrapText="1"/>
      <protection/>
    </xf>
    <xf numFmtId="0" fontId="3" fillId="0" borderId="22" xfId="435" applyFont="1" applyFill="1" applyBorder="1" applyAlignment="1">
      <alignment horizontal="center" vertical="center" wrapText="1"/>
      <protection/>
    </xf>
    <xf numFmtId="0" fontId="3" fillId="0" borderId="23" xfId="435" applyFont="1" applyFill="1" applyBorder="1" applyAlignment="1">
      <alignment horizontal="center" vertical="center" wrapText="1"/>
      <protection/>
    </xf>
    <xf numFmtId="0" fontId="8" fillId="0" borderId="22" xfId="433" applyFont="1" applyFill="1" applyBorder="1" applyAlignment="1">
      <alignment horizontal="center" vertical="center" wrapText="1"/>
      <protection/>
    </xf>
    <xf numFmtId="0" fontId="8" fillId="0" borderId="27" xfId="433" applyFont="1" applyFill="1" applyBorder="1" applyAlignment="1">
      <alignment horizontal="center" vertical="center" wrapText="1"/>
      <protection/>
    </xf>
    <xf numFmtId="0" fontId="2" fillId="0" borderId="0" xfId="436" applyFont="1" applyFill="1" applyAlignment="1">
      <alignment horizontal="justify" vertical="center" wrapText="1"/>
      <protection/>
    </xf>
    <xf numFmtId="0" fontId="39" fillId="0" borderId="0" xfId="436" applyFont="1" applyFill="1" applyAlignment="1">
      <alignment horizontal="left" vertical="center" wrapText="1"/>
      <protection/>
    </xf>
    <xf numFmtId="0" fontId="2" fillId="0" borderId="0" xfId="414" applyFont="1" applyFill="1" applyBorder="1" applyAlignment="1">
      <alignment horizontal="left" vertical="center" wrapText="1"/>
      <protection/>
    </xf>
    <xf numFmtId="0" fontId="2" fillId="0" borderId="0" xfId="423" applyFont="1" applyFill="1" applyAlignment="1">
      <alignment horizontal="justify" vertical="center" wrapText="1"/>
      <protection/>
    </xf>
    <xf numFmtId="0" fontId="2" fillId="0" borderId="0" xfId="423" applyFont="1" applyFill="1" applyAlignment="1">
      <alignment horizontal="right" wrapText="1"/>
      <protection/>
    </xf>
    <xf numFmtId="0" fontId="28" fillId="0" borderId="0" xfId="423" applyFont="1" applyFill="1" applyAlignment="1">
      <alignment horizontal="center"/>
      <protection/>
    </xf>
    <xf numFmtId="0" fontId="28" fillId="0" borderId="0" xfId="423" applyFont="1" applyFill="1" applyBorder="1" applyAlignment="1">
      <alignment horizontal="center" wrapText="1"/>
      <protection/>
    </xf>
    <xf numFmtId="0" fontId="40" fillId="46" borderId="48" xfId="423" applyFont="1" applyFill="1" applyBorder="1" applyAlignment="1">
      <alignment horizontal="center" vertical="center" wrapText="1"/>
      <protection/>
    </xf>
    <xf numFmtId="0" fontId="40" fillId="46" borderId="49" xfId="423" applyFont="1" applyFill="1" applyBorder="1" applyAlignment="1">
      <alignment horizontal="center" vertical="center"/>
      <protection/>
    </xf>
    <xf numFmtId="0" fontId="40" fillId="46" borderId="50" xfId="423" applyFont="1" applyFill="1" applyBorder="1" applyAlignment="1">
      <alignment horizontal="center" vertical="center"/>
      <protection/>
    </xf>
    <xf numFmtId="4" fontId="2" fillId="46" borderId="23" xfId="423" applyNumberFormat="1" applyFont="1" applyFill="1" applyBorder="1" applyAlignment="1">
      <alignment horizontal="center" vertical="center"/>
      <protection/>
    </xf>
    <xf numFmtId="4" fontId="2" fillId="46" borderId="26" xfId="423" applyNumberFormat="1" applyFont="1" applyFill="1" applyBorder="1" applyAlignment="1">
      <alignment horizontal="center" vertical="center"/>
      <protection/>
    </xf>
    <xf numFmtId="0" fontId="3" fillId="0" borderId="0" xfId="423" applyFont="1" applyFill="1" applyAlignment="1">
      <alignment horizontal="left" vertical="center" wrapText="1"/>
      <protection/>
    </xf>
    <xf numFmtId="0" fontId="2" fillId="0" borderId="0" xfId="423" applyFont="1" applyFill="1" applyAlignment="1">
      <alignment horizontal="left" vertical="center" wrapText="1"/>
      <protection/>
    </xf>
    <xf numFmtId="0" fontId="2" fillId="0" borderId="0" xfId="423" applyFont="1" applyFill="1" applyAlignment="1">
      <alignment horizontal="left" vertical="center"/>
      <protection/>
    </xf>
    <xf numFmtId="0" fontId="2" fillId="46" borderId="21" xfId="431" applyFont="1" applyFill="1" applyBorder="1" applyAlignment="1">
      <alignment horizontal="left" vertical="center" wrapText="1"/>
      <protection/>
    </xf>
    <xf numFmtId="0" fontId="2" fillId="46" borderId="23" xfId="431" applyFont="1" applyFill="1" applyBorder="1" applyAlignment="1">
      <alignment horizontal="left" vertical="center" wrapText="1"/>
      <protection/>
    </xf>
    <xf numFmtId="0" fontId="2" fillId="46" borderId="0" xfId="413" applyFont="1" applyFill="1" applyBorder="1" applyAlignment="1">
      <alignment horizontal="justify" vertical="center" wrapText="1"/>
      <protection/>
    </xf>
    <xf numFmtId="0" fontId="40" fillId="46" borderId="0" xfId="413" applyFont="1" applyFill="1" applyBorder="1" applyAlignment="1">
      <alignment horizontal="justify" vertical="center" wrapText="1"/>
      <protection/>
    </xf>
    <xf numFmtId="0" fontId="3" fillId="46" borderId="32" xfId="431" applyFont="1" applyFill="1" applyBorder="1" applyAlignment="1">
      <alignment horizontal="center" vertical="center" wrapText="1"/>
      <protection/>
    </xf>
    <xf numFmtId="0" fontId="3" fillId="46" borderId="51" xfId="431" applyFont="1" applyFill="1" applyBorder="1" applyAlignment="1">
      <alignment horizontal="center" vertical="center" wrapText="1"/>
      <protection/>
    </xf>
    <xf numFmtId="0" fontId="3" fillId="46" borderId="52" xfId="431" applyFont="1" applyFill="1" applyBorder="1" applyAlignment="1">
      <alignment horizontal="center" vertical="center" wrapText="1"/>
      <protection/>
    </xf>
    <xf numFmtId="0" fontId="2" fillId="46" borderId="53" xfId="431" applyFont="1" applyFill="1" applyBorder="1" applyAlignment="1">
      <alignment horizontal="left" vertical="center" wrapText="1"/>
      <protection/>
    </xf>
    <xf numFmtId="0" fontId="2" fillId="46" borderId="9" xfId="431" applyFont="1" applyFill="1" applyBorder="1" applyAlignment="1">
      <alignment horizontal="left" vertical="center" wrapText="1"/>
      <protection/>
    </xf>
    <xf numFmtId="0" fontId="2" fillId="46" borderId="54" xfId="431" applyFont="1" applyFill="1" applyBorder="1" applyAlignment="1">
      <alignment horizontal="left" vertical="center" wrapText="1"/>
      <protection/>
    </xf>
    <xf numFmtId="0" fontId="2" fillId="46" borderId="0" xfId="433" applyFont="1" applyFill="1" applyBorder="1" applyAlignment="1">
      <alignment horizontal="right" vertical="center" wrapText="1"/>
      <protection/>
    </xf>
    <xf numFmtId="0" fontId="43" fillId="46" borderId="0" xfId="437" applyFont="1" applyFill="1" applyAlignment="1">
      <alignment horizontal="left" wrapText="1"/>
      <protection/>
    </xf>
    <xf numFmtId="0" fontId="28" fillId="46" borderId="0" xfId="437" applyFont="1" applyFill="1" applyAlignment="1">
      <alignment horizontal="center" vertical="center" wrapText="1"/>
      <protection/>
    </xf>
    <xf numFmtId="0" fontId="39" fillId="46" borderId="0" xfId="413" applyFont="1" applyFill="1" applyBorder="1" applyAlignment="1">
      <alignment horizontal="justify" vertical="top" wrapText="1"/>
      <protection/>
    </xf>
    <xf numFmtId="0" fontId="40" fillId="46" borderId="0" xfId="431" applyFont="1" applyFill="1" applyAlignment="1">
      <alignment horizontal="left" vertical="top" wrapText="1"/>
      <protection/>
    </xf>
    <xf numFmtId="0" fontId="2" fillId="46" borderId="0" xfId="413" applyFont="1" applyFill="1" applyBorder="1" applyAlignment="1">
      <alignment horizontal="justify" vertical="top" wrapText="1"/>
      <protection/>
    </xf>
    <xf numFmtId="0" fontId="2" fillId="46" borderId="1" xfId="413" applyFont="1" applyFill="1" applyBorder="1" applyAlignment="1">
      <alignment horizontal="center" vertical="top" wrapText="1"/>
      <protection/>
    </xf>
    <xf numFmtId="49" fontId="2" fillId="46" borderId="0" xfId="413" applyNumberFormat="1" applyFont="1" applyFill="1" applyBorder="1" applyAlignment="1">
      <alignment horizontal="left" vertical="top" wrapText="1"/>
      <protection/>
    </xf>
    <xf numFmtId="0" fontId="3" fillId="46" borderId="35" xfId="417" applyFont="1" applyFill="1" applyBorder="1" applyAlignment="1">
      <alignment horizontal="center" wrapText="1"/>
      <protection/>
    </xf>
    <xf numFmtId="0" fontId="3" fillId="46" borderId="34" xfId="417" applyFont="1" applyFill="1" applyBorder="1" applyAlignment="1">
      <alignment horizontal="center" wrapText="1"/>
      <protection/>
    </xf>
    <xf numFmtId="2" fontId="3" fillId="46" borderId="35" xfId="417" applyNumberFormat="1" applyFont="1" applyFill="1" applyBorder="1" applyAlignment="1">
      <alignment horizontal="center" wrapText="1"/>
      <protection/>
    </xf>
    <xf numFmtId="2" fontId="3" fillId="46" borderId="34" xfId="417" applyNumberFormat="1" applyFont="1" applyFill="1" applyBorder="1" applyAlignment="1">
      <alignment horizontal="center" wrapText="1"/>
      <protection/>
    </xf>
    <xf numFmtId="166" fontId="3" fillId="46" borderId="35" xfId="417" applyNumberFormat="1" applyFont="1" applyFill="1" applyBorder="1" applyAlignment="1">
      <alignment horizontal="center" wrapText="1"/>
      <protection/>
    </xf>
    <xf numFmtId="166" fontId="3" fillId="46" borderId="34" xfId="417" applyNumberFormat="1" applyFont="1" applyFill="1" applyBorder="1" applyAlignment="1">
      <alignment horizontal="center" wrapText="1"/>
      <protection/>
    </xf>
    <xf numFmtId="0" fontId="40" fillId="46" borderId="55" xfId="431" applyFont="1" applyFill="1" applyBorder="1" applyAlignment="1">
      <alignment horizontal="left" vertical="center" wrapText="1"/>
      <protection/>
    </xf>
    <xf numFmtId="0" fontId="40" fillId="46" borderId="0" xfId="431" applyFont="1" applyFill="1" applyBorder="1" applyAlignment="1">
      <alignment horizontal="left" vertical="center" wrapText="1"/>
      <protection/>
    </xf>
    <xf numFmtId="0" fontId="3" fillId="46" borderId="52" xfId="417" applyFont="1" applyFill="1" applyBorder="1" applyAlignment="1">
      <alignment horizontal="center" vertical="center" wrapText="1"/>
      <protection/>
    </xf>
    <xf numFmtId="0" fontId="3" fillId="46" borderId="44" xfId="417" applyFont="1" applyFill="1" applyBorder="1" applyAlignment="1">
      <alignment horizontal="center" vertical="center" wrapText="1"/>
      <protection/>
    </xf>
    <xf numFmtId="0" fontId="3" fillId="46" borderId="47" xfId="417" applyFont="1" applyFill="1" applyBorder="1" applyAlignment="1">
      <alignment horizontal="center" vertical="center" wrapText="1"/>
      <protection/>
    </xf>
    <xf numFmtId="0" fontId="3" fillId="46" borderId="50" xfId="417" applyFont="1" applyFill="1" applyBorder="1" applyAlignment="1">
      <alignment horizontal="center" vertical="center" wrapText="1"/>
      <protection/>
    </xf>
    <xf numFmtId="0" fontId="40" fillId="46" borderId="0" xfId="417" applyFont="1" applyFill="1" applyBorder="1" applyAlignment="1">
      <alignment horizontal="justify" vertical="center" wrapText="1"/>
      <protection/>
    </xf>
    <xf numFmtId="0" fontId="34" fillId="46" borderId="0" xfId="431" applyFont="1" applyFill="1" applyBorder="1" applyAlignment="1">
      <alignment horizontal="left" vertical="center" wrapText="1"/>
      <protection/>
    </xf>
    <xf numFmtId="0" fontId="40" fillId="46" borderId="0" xfId="431" applyFont="1" applyFill="1" applyBorder="1" applyAlignment="1">
      <alignment horizontal="left" vertical="center"/>
      <protection/>
    </xf>
    <xf numFmtId="2" fontId="3" fillId="46" borderId="38" xfId="417" applyNumberFormat="1" applyFont="1" applyFill="1" applyBorder="1" applyAlignment="1">
      <alignment horizontal="center" wrapText="1"/>
      <protection/>
    </xf>
    <xf numFmtId="2" fontId="3" fillId="46" borderId="40" xfId="417" applyNumberFormat="1" applyFont="1" applyFill="1" applyBorder="1" applyAlignment="1">
      <alignment horizontal="center" wrapText="1"/>
      <protection/>
    </xf>
    <xf numFmtId="0" fontId="34" fillId="46" borderId="0" xfId="413" applyFont="1" applyFill="1" applyBorder="1" applyAlignment="1">
      <alignment horizontal="justify" vertical="center" wrapText="1"/>
      <protection/>
    </xf>
    <xf numFmtId="0" fontId="2" fillId="46" borderId="0" xfId="413" applyFont="1" applyFill="1" applyBorder="1" applyAlignment="1">
      <alignment horizontal="left" vertical="center" wrapText="1"/>
      <protection/>
    </xf>
    <xf numFmtId="0" fontId="40" fillId="46" borderId="0" xfId="431" applyFont="1" applyFill="1" applyBorder="1" applyAlignment="1">
      <alignment horizontal="left" wrapText="1"/>
      <protection/>
    </xf>
    <xf numFmtId="0" fontId="34" fillId="46" borderId="0" xfId="431" applyFont="1" applyFill="1" applyBorder="1" applyAlignment="1">
      <alignment horizontal="left" wrapText="1"/>
      <protection/>
    </xf>
    <xf numFmtId="0" fontId="28" fillId="46" borderId="0" xfId="431" applyFont="1" applyFill="1" applyBorder="1" applyAlignment="1">
      <alignment horizontal="left" vertical="center" wrapText="1"/>
      <protection/>
    </xf>
    <xf numFmtId="166" fontId="2" fillId="46" borderId="1" xfId="413" applyNumberFormat="1" applyFont="1" applyFill="1" applyBorder="1" applyAlignment="1">
      <alignment horizontal="center" vertical="top" wrapText="1"/>
      <protection/>
    </xf>
    <xf numFmtId="200" fontId="2" fillId="46" borderId="0" xfId="433" applyNumberFormat="1" applyFont="1" applyFill="1" applyBorder="1" applyAlignment="1">
      <alignment horizontal="justify" vertical="top" wrapText="1"/>
      <protection/>
    </xf>
    <xf numFmtId="0" fontId="2" fillId="46" borderId="0" xfId="413" applyFont="1" applyFill="1" applyBorder="1" applyAlignment="1">
      <alignment horizontal="left" vertical="top" wrapText="1"/>
      <protection/>
    </xf>
    <xf numFmtId="0" fontId="39" fillId="46" borderId="0" xfId="413" applyFont="1" applyFill="1" applyBorder="1" applyAlignment="1">
      <alignment horizontal="left" vertical="top" wrapText="1"/>
      <protection/>
    </xf>
    <xf numFmtId="0" fontId="38" fillId="46" borderId="0" xfId="413" applyFont="1" applyFill="1" applyBorder="1" applyAlignment="1">
      <alignment horizontal="justify" vertical="top" wrapText="1"/>
      <protection/>
    </xf>
    <xf numFmtId="0" fontId="28" fillId="46" borderId="0" xfId="413" applyFont="1" applyFill="1" applyBorder="1" applyAlignment="1">
      <alignment horizontal="justify" vertical="top" wrapText="1"/>
      <protection/>
    </xf>
    <xf numFmtId="0" fontId="28" fillId="46" borderId="0" xfId="417" applyFont="1" applyFill="1" applyBorder="1" applyAlignment="1">
      <alignment horizontal="left" vertical="top" wrapText="1"/>
      <protection/>
    </xf>
    <xf numFmtId="0" fontId="3" fillId="46" borderId="56" xfId="417" applyFont="1" applyFill="1" applyBorder="1" applyAlignment="1">
      <alignment horizontal="center" vertical="top" wrapText="1"/>
      <protection/>
    </xf>
    <xf numFmtId="0" fontId="3" fillId="46" borderId="44" xfId="417" applyFont="1" applyFill="1" applyBorder="1" applyAlignment="1">
      <alignment horizontal="center" vertical="top" wrapText="1"/>
      <protection/>
    </xf>
    <xf numFmtId="2" fontId="3" fillId="46" borderId="1" xfId="417" applyNumberFormat="1" applyFont="1" applyFill="1" applyBorder="1" applyAlignment="1">
      <alignment horizontal="center" vertical="top" wrapText="1"/>
      <protection/>
    </xf>
    <xf numFmtId="2" fontId="3" fillId="46" borderId="25" xfId="417" applyNumberFormat="1" applyFont="1" applyFill="1" applyBorder="1" applyAlignment="1">
      <alignment horizontal="center" vertical="top" wrapText="1"/>
      <protection/>
    </xf>
    <xf numFmtId="2" fontId="3" fillId="46" borderId="23" xfId="417" applyNumberFormat="1" applyFont="1" applyFill="1" applyBorder="1" applyAlignment="1">
      <alignment horizontal="center" vertical="top" wrapText="1"/>
      <protection/>
    </xf>
    <xf numFmtId="2" fontId="3" fillId="46" borderId="26" xfId="417" applyNumberFormat="1" applyFont="1" applyFill="1" applyBorder="1" applyAlignment="1">
      <alignment horizontal="center" vertical="top" wrapText="1"/>
      <protection/>
    </xf>
    <xf numFmtId="49" fontId="2" fillId="46" borderId="0" xfId="433" applyNumberFormat="1" applyFont="1" applyFill="1" applyBorder="1" applyAlignment="1">
      <alignment horizontal="left" vertical="top" wrapText="1"/>
      <protection/>
    </xf>
    <xf numFmtId="49" fontId="2" fillId="46" borderId="0" xfId="413" applyNumberFormat="1" applyFont="1" applyFill="1" applyBorder="1" applyAlignment="1">
      <alignment horizontal="justify" vertical="top" wrapText="1"/>
      <protection/>
    </xf>
    <xf numFmtId="0" fontId="38" fillId="46" borderId="0" xfId="417" applyFont="1" applyFill="1" applyBorder="1" applyAlignment="1">
      <alignment horizontal="justify" vertical="top" wrapText="1"/>
      <protection/>
    </xf>
    <xf numFmtId="0" fontId="3" fillId="46" borderId="7" xfId="417" applyFont="1" applyFill="1" applyBorder="1" applyAlignment="1">
      <alignment horizontal="center" vertical="top" wrapText="1"/>
      <protection/>
    </xf>
    <xf numFmtId="0" fontId="3" fillId="46" borderId="45" xfId="417" applyFont="1" applyFill="1" applyBorder="1" applyAlignment="1">
      <alignment horizontal="center" vertical="top" wrapText="1"/>
      <protection/>
    </xf>
    <xf numFmtId="0" fontId="3" fillId="46" borderId="1" xfId="417" applyFont="1" applyFill="1" applyBorder="1" applyAlignment="1">
      <alignment horizontal="center" vertical="top" wrapText="1"/>
      <protection/>
    </xf>
    <xf numFmtId="0" fontId="3" fillId="46" borderId="25" xfId="417" applyFont="1" applyFill="1" applyBorder="1" applyAlignment="1">
      <alignment horizontal="center" vertical="top" wrapText="1"/>
      <protection/>
    </xf>
    <xf numFmtId="166" fontId="3" fillId="46" borderId="1" xfId="417" applyNumberFormat="1" applyFont="1" applyFill="1" applyBorder="1" applyAlignment="1">
      <alignment horizontal="center" vertical="top" wrapText="1"/>
      <protection/>
    </xf>
    <xf numFmtId="166" fontId="3" fillId="46" borderId="25" xfId="417" applyNumberFormat="1" applyFont="1" applyFill="1" applyBorder="1" applyAlignment="1">
      <alignment horizontal="center" vertical="top" wrapText="1"/>
      <protection/>
    </xf>
    <xf numFmtId="0" fontId="45" fillId="46" borderId="0" xfId="433" applyFont="1" applyFill="1" applyBorder="1" applyAlignment="1">
      <alignment horizontal="center" vertical="center" wrapText="1"/>
      <protection/>
    </xf>
    <xf numFmtId="200" fontId="2" fillId="46" borderId="0" xfId="413" applyNumberFormat="1" applyFont="1" applyFill="1" applyBorder="1" applyAlignment="1">
      <alignment horizontal="justify" vertical="center" wrapText="1"/>
      <protection/>
    </xf>
    <xf numFmtId="200" fontId="2" fillId="46" borderId="0" xfId="437" applyNumberFormat="1" applyFont="1" applyFill="1" applyBorder="1" applyAlignment="1">
      <alignment horizontal="justify" vertical="top" wrapText="1"/>
      <protection/>
    </xf>
    <xf numFmtId="200" fontId="28" fillId="46" borderId="0" xfId="437" applyNumberFormat="1" applyFont="1" applyFill="1" applyAlignment="1">
      <alignment horizontal="left" vertical="top" wrapText="1"/>
      <protection/>
    </xf>
    <xf numFmtId="200" fontId="2" fillId="46" borderId="0" xfId="413" applyNumberFormat="1" applyFont="1" applyFill="1" applyBorder="1" applyAlignment="1">
      <alignment horizontal="left" vertical="center" wrapText="1"/>
      <protection/>
    </xf>
    <xf numFmtId="200" fontId="2" fillId="46" borderId="0" xfId="437" applyNumberFormat="1" applyFont="1" applyFill="1" applyBorder="1" applyAlignment="1">
      <alignment horizontal="justify" vertical="center" wrapText="1"/>
      <protection/>
    </xf>
    <xf numFmtId="200" fontId="2" fillId="46" borderId="0" xfId="437" applyNumberFormat="1" applyFont="1" applyFill="1" applyBorder="1" applyAlignment="1">
      <alignment horizontal="left" vertical="center" wrapText="1"/>
      <protection/>
    </xf>
    <xf numFmtId="0" fontId="40" fillId="46" borderId="0" xfId="437" applyFont="1" applyFill="1" applyAlignment="1">
      <alignment horizontal="justify" vertical="center" wrapText="1"/>
      <protection/>
    </xf>
    <xf numFmtId="0" fontId="28" fillId="46" borderId="0" xfId="437" applyFont="1" applyFill="1" applyAlignment="1">
      <alignment horizontal="justify" vertical="center" wrapText="1"/>
      <protection/>
    </xf>
    <xf numFmtId="0" fontId="3" fillId="46" borderId="0" xfId="437" applyFont="1" applyFill="1" applyBorder="1" applyAlignment="1">
      <alignment horizontal="justify" vertical="center" wrapText="1"/>
      <protection/>
    </xf>
    <xf numFmtId="0" fontId="2" fillId="46" borderId="0" xfId="437" applyFont="1" applyFill="1" applyBorder="1" applyAlignment="1">
      <alignment horizontal="justify" vertical="center" wrapText="1"/>
      <protection/>
    </xf>
    <xf numFmtId="0" fontId="40" fillId="46" borderId="32" xfId="414" applyFont="1" applyFill="1" applyBorder="1" applyAlignment="1">
      <alignment horizontal="center" wrapText="1"/>
      <protection/>
    </xf>
    <xf numFmtId="0" fontId="40" fillId="46" borderId="51" xfId="414" applyFont="1" applyFill="1" applyBorder="1" applyAlignment="1">
      <alignment horizontal="center" wrapText="1"/>
      <protection/>
    </xf>
    <xf numFmtId="0" fontId="40" fillId="46" borderId="41" xfId="414" applyFont="1" applyFill="1" applyBorder="1" applyAlignment="1">
      <alignment horizontal="center" wrapText="1"/>
      <protection/>
    </xf>
    <xf numFmtId="195" fontId="3" fillId="46" borderId="57" xfId="461" applyNumberFormat="1" applyFont="1" applyFill="1" applyBorder="1" applyAlignment="1">
      <alignment horizontal="center"/>
    </xf>
    <xf numFmtId="195" fontId="3" fillId="46" borderId="58" xfId="461" applyNumberFormat="1" applyFont="1" applyFill="1" applyBorder="1" applyAlignment="1">
      <alignment horizontal="center"/>
    </xf>
    <xf numFmtId="0" fontId="3" fillId="46" borderId="33" xfId="414" applyFont="1" applyFill="1" applyBorder="1" applyAlignment="1">
      <alignment horizontal="center" wrapText="1"/>
      <protection/>
    </xf>
    <xf numFmtId="0" fontId="3" fillId="46" borderId="39" xfId="414" applyFont="1" applyFill="1" applyBorder="1" applyAlignment="1">
      <alignment horizontal="center" wrapText="1"/>
      <protection/>
    </xf>
    <xf numFmtId="195" fontId="3" fillId="46" borderId="43" xfId="461" applyNumberFormat="1" applyFont="1" applyFill="1" applyBorder="1" applyAlignment="1">
      <alignment horizontal="center"/>
    </xf>
    <xf numFmtId="195" fontId="3" fillId="46" borderId="44" xfId="461" applyNumberFormat="1" applyFont="1" applyFill="1" applyBorder="1" applyAlignment="1">
      <alignment horizontal="center"/>
    </xf>
    <xf numFmtId="195" fontId="3" fillId="46" borderId="32" xfId="461" applyNumberFormat="1" applyFont="1" applyFill="1" applyBorder="1" applyAlignment="1">
      <alignment horizontal="center" wrapText="1"/>
    </xf>
    <xf numFmtId="195" fontId="3" fillId="46" borderId="41" xfId="461" applyNumberFormat="1" applyFont="1" applyFill="1" applyBorder="1" applyAlignment="1">
      <alignment horizontal="center" wrapText="1"/>
    </xf>
    <xf numFmtId="0" fontId="3" fillId="46" borderId="0" xfId="429" applyFont="1" applyFill="1" applyBorder="1" applyAlignment="1">
      <alignment horizontal="justify" vertical="center" wrapText="1"/>
      <protection/>
    </xf>
    <xf numFmtId="0" fontId="39" fillId="46" borderId="0" xfId="413" applyFont="1" applyFill="1" applyBorder="1" applyAlignment="1">
      <alignment horizontal="justify" vertical="center" wrapText="1"/>
      <protection/>
    </xf>
    <xf numFmtId="0" fontId="34" fillId="46" borderId="0" xfId="437" applyFont="1" applyFill="1" applyAlignment="1">
      <alignment horizontal="justify" vertical="center" wrapText="1"/>
      <protection/>
    </xf>
    <xf numFmtId="0" fontId="2" fillId="46" borderId="0" xfId="413" applyFont="1" applyFill="1" applyAlignment="1">
      <alignment horizontal="justify" vertical="center"/>
      <protection/>
    </xf>
    <xf numFmtId="200" fontId="2" fillId="46" borderId="0" xfId="437" applyNumberFormat="1" applyFont="1" applyFill="1" applyAlignment="1">
      <alignment horizontal="justify" vertical="top" wrapText="1"/>
      <protection/>
    </xf>
    <xf numFmtId="0" fontId="39" fillId="46" borderId="0" xfId="413" applyFont="1" applyFill="1" applyBorder="1" applyAlignment="1">
      <alignment horizontal="left" vertical="center" wrapText="1"/>
      <protection/>
    </xf>
    <xf numFmtId="0" fontId="2" fillId="46" borderId="0" xfId="433" applyFont="1" applyFill="1" applyBorder="1" applyAlignment="1">
      <alignment horizontal="left" vertical="center" wrapText="1"/>
      <protection/>
    </xf>
    <xf numFmtId="200" fontId="3" fillId="46" borderId="0" xfId="437" applyNumberFormat="1" applyFont="1" applyFill="1" applyAlignment="1">
      <alignment horizontal="justify" vertical="top" wrapText="1"/>
      <protection/>
    </xf>
    <xf numFmtId="200" fontId="2" fillId="46" borderId="0" xfId="437" applyNumberFormat="1" applyFont="1" applyFill="1" applyBorder="1" applyAlignment="1">
      <alignment horizontal="left" vertical="top" wrapText="1"/>
      <protection/>
    </xf>
    <xf numFmtId="200" fontId="39" fillId="46" borderId="0" xfId="413" applyNumberFormat="1" applyFont="1" applyFill="1" applyBorder="1" applyAlignment="1">
      <alignment horizontal="justify" vertical="top" wrapText="1"/>
      <protection/>
    </xf>
    <xf numFmtId="200" fontId="2" fillId="46" borderId="0" xfId="413" applyNumberFormat="1" applyFont="1" applyFill="1" applyBorder="1" applyAlignment="1">
      <alignment horizontal="justify" vertical="top" wrapText="1"/>
      <protection/>
    </xf>
    <xf numFmtId="200" fontId="39" fillId="46" borderId="0" xfId="413" applyNumberFormat="1" applyFont="1" applyFill="1" applyBorder="1" applyAlignment="1">
      <alignment horizontal="left" vertical="top" wrapText="1"/>
      <protection/>
    </xf>
    <xf numFmtId="200" fontId="39" fillId="46" borderId="0" xfId="433" applyNumberFormat="1" applyFont="1" applyFill="1" applyBorder="1" applyAlignment="1">
      <alignment horizontal="justify" vertical="top" wrapText="1"/>
      <protection/>
    </xf>
    <xf numFmtId="200" fontId="3" fillId="46" borderId="0" xfId="437" applyNumberFormat="1" applyFont="1" applyFill="1" applyAlignment="1">
      <alignment horizontal="left" vertical="top" wrapText="1"/>
      <protection/>
    </xf>
  </cellXfs>
  <cellStyles count="458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10" xfId="411"/>
    <cellStyle name="Обычный 2" xfId="412"/>
    <cellStyle name="Обычный 2 2" xfId="413"/>
    <cellStyle name="Обычный 2 3" xfId="414"/>
    <cellStyle name="Обычный 3" xfId="415"/>
    <cellStyle name="Обычный 3 2" xfId="416"/>
    <cellStyle name="Обычный 3 2 2" xfId="417"/>
    <cellStyle name="Обычный 4" xfId="418"/>
    <cellStyle name="Обычный 4 2" xfId="419"/>
    <cellStyle name="Обычный 5" xfId="420"/>
    <cellStyle name="Обычный 6" xfId="421"/>
    <cellStyle name="Обычный 6 2" xfId="422"/>
    <cellStyle name="Обычный 6_Б2 мои правки (с изм.01.07.2018)" xfId="423"/>
    <cellStyle name="Обычный 7" xfId="424"/>
    <cellStyle name="Обычный 7 2" xfId="425"/>
    <cellStyle name="Обычный 8" xfId="426"/>
    <cellStyle name="Обычный 9" xfId="427"/>
    <cellStyle name="Обычный 9 2" xfId="428"/>
    <cellStyle name="Обычный_PRICE_~1" xfId="429"/>
    <cellStyle name="Обычный_PRICE_~1 2" xfId="430"/>
    <cellStyle name="Обычный_Б2 мои правки (с изм.01.07.2018)" xfId="431"/>
    <cellStyle name="Обычный_БТ - ЛАД" xfId="432"/>
    <cellStyle name="Обычный_Книга1" xfId="433"/>
    <cellStyle name="Обычный_ОНТ июнь  2004г" xfId="434"/>
    <cellStyle name="Обычный_ПРОЕКТ Тарифов ПНТ (валюта,руб)" xfId="435"/>
    <cellStyle name="Обычный_ТАРИФЫ  СТВ с 01.04.2005г." xfId="436"/>
    <cellStyle name="Обычный_ТАРИФЫ-ЛАД 2" xfId="437"/>
    <cellStyle name="Параметры автоформата" xfId="438"/>
    <cellStyle name="Плохой" xfId="439"/>
    <cellStyle name="Пояснение" xfId="440"/>
    <cellStyle name="Примечание" xfId="441"/>
    <cellStyle name="Percent" xfId="442"/>
    <cellStyle name="Процентный 2" xfId="443"/>
    <cellStyle name="Процентный 2 2" xfId="444"/>
    <cellStyle name="Процентный 3" xfId="445"/>
    <cellStyle name="Процентный 4" xfId="446"/>
    <cellStyle name="Рейтинг" xfId="447"/>
    <cellStyle name="Связанная ячейка" xfId="448"/>
    <cellStyle name="Сетка" xfId="449"/>
    <cellStyle name="Скидка" xfId="450"/>
    <cellStyle name="Стиль 1" xfId="451"/>
    <cellStyle name="Текст предупреждения" xfId="452"/>
    <cellStyle name="Тысячи [0]_laroux" xfId="453"/>
    <cellStyle name="Тысячи(0)" xfId="454"/>
    <cellStyle name="Тысячи_laroux" xfId="455"/>
    <cellStyle name="Упаковка" xfId="456"/>
    <cellStyle name="Comma" xfId="457"/>
    <cellStyle name="Comma [0]" xfId="458"/>
    <cellStyle name="Финансовый 2" xfId="459"/>
    <cellStyle name="Финансовый 2 2" xfId="460"/>
    <cellStyle name="Финансовый 2 3" xfId="461"/>
    <cellStyle name="Финансовый 3" xfId="462"/>
    <cellStyle name="Финансовый 4" xfId="463"/>
    <cellStyle name="Финансовый 5" xfId="464"/>
    <cellStyle name="Финансовый 6" xfId="465"/>
    <cellStyle name="Финансовый 6 2" xfId="466"/>
    <cellStyle name="Финансовый 7" xfId="467"/>
    <cellStyle name="Финансовый_ТАРИФЫ-ЛАД" xfId="468"/>
    <cellStyle name="Хороший" xfId="469"/>
    <cellStyle name="Черта" xfId="470"/>
    <cellStyle name="Шапка" xfId="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171450</xdr:rowOff>
    </xdr:from>
    <xdr:to>
      <xdr:col>2</xdr:col>
      <xdr:colOff>800100</xdr:colOff>
      <xdr:row>6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2019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0</xdr:rowOff>
    </xdr:from>
    <xdr:to>
      <xdr:col>3</xdr:col>
      <xdr:colOff>219075</xdr:colOff>
      <xdr:row>4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0"/>
          <a:ext cx="2028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2</xdr:row>
      <xdr:rowOff>142875</xdr:rowOff>
    </xdr:from>
    <xdr:to>
      <xdr:col>3</xdr:col>
      <xdr:colOff>209550</xdr:colOff>
      <xdr:row>5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76300"/>
          <a:ext cx="1933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190500</xdr:rowOff>
    </xdr:from>
    <xdr:to>
      <xdr:col>3</xdr:col>
      <xdr:colOff>200025</xdr:colOff>
      <xdr:row>5</xdr:row>
      <xdr:rowOff>209550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23925"/>
          <a:ext cx="1933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G2TempSheet"/>
      <sheetName val="TAB MOD"/>
      <sheetName val="STS"/>
      <sheetName val="REN TV"/>
      <sheetName val="RTR"/>
      <sheetName val="PARAME"/>
      <sheetName val="EVOPRIX"/>
      <sheetName val="TAB REG"/>
      <sheetName val="MediaMix"/>
      <sheetName val="chart41"/>
      <sheetName val="STS(Jun,1)"/>
      <sheetName val="ثرسنل (2"/>
      <sheetName val="novy 2"/>
      <sheetName val="TV managemen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view="pageBreakPreview" zoomScaleSheetLayoutView="100" zoomScalePageLayoutView="0" workbookViewId="0" topLeftCell="A1">
      <selection activeCell="C6" sqref="C6:E6"/>
    </sheetView>
  </sheetViews>
  <sheetFormatPr defaultColWidth="9.00390625" defaultRowHeight="12.75" outlineLevelRow="1"/>
  <cols>
    <col min="1" max="1" width="4.625" style="2" customWidth="1"/>
    <col min="2" max="2" width="16.00390625" style="2" customWidth="1"/>
    <col min="3" max="3" width="54.25390625" style="2" customWidth="1"/>
    <col min="4" max="4" width="15.625" style="2" customWidth="1"/>
    <col min="5" max="5" width="12.625" style="2" customWidth="1"/>
    <col min="6" max="6" width="17.375" style="2" customWidth="1"/>
    <col min="7" max="16384" width="9.125" style="2" customWidth="1"/>
  </cols>
  <sheetData>
    <row r="1" spans="2:6" s="29" customFormat="1" ht="18" customHeight="1" outlineLevel="1">
      <c r="B1" s="185"/>
      <c r="C1" s="185"/>
      <c r="D1" s="30"/>
      <c r="E1" s="31"/>
      <c r="F1" s="32"/>
    </row>
    <row r="2" spans="2:6" s="29" customFormat="1" ht="13.5" customHeight="1" outlineLevel="1">
      <c r="B2" s="186"/>
      <c r="C2" s="186"/>
      <c r="D2" s="187"/>
      <c r="E2" s="187"/>
      <c r="F2" s="187"/>
    </row>
    <row r="3" spans="1:6" s="38" customFormat="1" ht="24" customHeight="1" outlineLevel="1">
      <c r="A3" s="33"/>
      <c r="B3" s="34"/>
      <c r="C3" s="35"/>
      <c r="D3" s="36"/>
      <c r="E3" s="37"/>
      <c r="F3" s="32"/>
    </row>
    <row r="4" spans="3:7" s="38" customFormat="1" ht="19.5" customHeight="1">
      <c r="C4" s="188" t="s">
        <v>76</v>
      </c>
      <c r="D4" s="188"/>
      <c r="E4" s="188"/>
      <c r="F4" s="1"/>
      <c r="G4" s="1"/>
    </row>
    <row r="5" spans="3:7" s="39" customFormat="1" ht="15" customHeight="1">
      <c r="C5" s="184" t="s">
        <v>77</v>
      </c>
      <c r="D5" s="184"/>
      <c r="E5" s="184"/>
      <c r="F5" s="40"/>
      <c r="G5" s="40"/>
    </row>
    <row r="6" spans="3:7" s="39" customFormat="1" ht="49.5" customHeight="1">
      <c r="C6" s="184" t="s">
        <v>256</v>
      </c>
      <c r="D6" s="184"/>
      <c r="E6" s="184"/>
      <c r="F6" s="40"/>
      <c r="G6" s="40"/>
    </row>
    <row r="7" spans="3:7" s="39" customFormat="1" ht="15.75" customHeight="1" thickBot="1">
      <c r="C7" s="184" t="s">
        <v>78</v>
      </c>
      <c r="D7" s="184"/>
      <c r="E7" s="184"/>
      <c r="F7" s="40"/>
      <c r="G7" s="40"/>
    </row>
    <row r="8" spans="2:7" s="39" customFormat="1" ht="33" customHeight="1">
      <c r="B8" s="191" t="s">
        <v>1</v>
      </c>
      <c r="C8" s="193" t="s">
        <v>79</v>
      </c>
      <c r="D8" s="195" t="s">
        <v>80</v>
      </c>
      <c r="E8" s="195"/>
      <c r="F8" s="196"/>
      <c r="G8" s="40"/>
    </row>
    <row r="9" spans="2:6" ht="13.5" thickBot="1">
      <c r="B9" s="192"/>
      <c r="C9" s="194"/>
      <c r="D9" s="41" t="s">
        <v>81</v>
      </c>
      <c r="E9" s="42" t="s">
        <v>82</v>
      </c>
      <c r="F9" s="43" t="s">
        <v>83</v>
      </c>
    </row>
    <row r="10" spans="1:6" ht="16.5" thickBot="1">
      <c r="A10" s="44"/>
      <c r="B10" s="21"/>
      <c r="C10" s="22" t="s">
        <v>41</v>
      </c>
      <c r="D10" s="23"/>
      <c r="E10" s="16"/>
      <c r="F10" s="17"/>
    </row>
    <row r="11" spans="1:6" ht="12.75">
      <c r="A11" s="44"/>
      <c r="B11" s="3" t="s">
        <v>42</v>
      </c>
      <c r="C11" s="6" t="s">
        <v>43</v>
      </c>
      <c r="D11" s="7">
        <v>300</v>
      </c>
      <c r="E11" s="45">
        <f>ROUND(D11/1.2/2.3,0)</f>
        <v>109</v>
      </c>
      <c r="F11" s="46">
        <f>ROUND(D11/1.2/2.6,0)</f>
        <v>96</v>
      </c>
    </row>
    <row r="12" spans="1:6" ht="12.75">
      <c r="A12" s="44"/>
      <c r="B12" s="4" t="s">
        <v>44</v>
      </c>
      <c r="C12" s="8" t="s">
        <v>43</v>
      </c>
      <c r="D12" s="9">
        <v>700</v>
      </c>
      <c r="E12" s="9">
        <f aca="true" t="shared" si="0" ref="E12:E75">ROUND(D12/1.2/2.3,0)</f>
        <v>254</v>
      </c>
      <c r="F12" s="18">
        <f aca="true" t="shared" si="1" ref="F12:F75">ROUND(D12/1.2/2.6,0)</f>
        <v>224</v>
      </c>
    </row>
    <row r="13" spans="1:6" ht="12.75">
      <c r="A13" s="44"/>
      <c r="B13" s="4" t="s">
        <v>45</v>
      </c>
      <c r="C13" s="8" t="s">
        <v>43</v>
      </c>
      <c r="D13" s="9">
        <v>650</v>
      </c>
      <c r="E13" s="9">
        <f t="shared" si="0"/>
        <v>236</v>
      </c>
      <c r="F13" s="18">
        <f t="shared" si="1"/>
        <v>208</v>
      </c>
    </row>
    <row r="14" spans="1:6" ht="12.75">
      <c r="A14" s="44"/>
      <c r="B14" s="4" t="s">
        <v>46</v>
      </c>
      <c r="C14" s="8" t="s">
        <v>47</v>
      </c>
      <c r="D14" s="9">
        <v>1500</v>
      </c>
      <c r="E14" s="9">
        <f t="shared" si="0"/>
        <v>543</v>
      </c>
      <c r="F14" s="18">
        <f t="shared" si="1"/>
        <v>481</v>
      </c>
    </row>
    <row r="15" spans="1:6" ht="12.75">
      <c r="A15" s="44"/>
      <c r="B15" s="4" t="s">
        <v>48</v>
      </c>
      <c r="C15" s="8" t="s">
        <v>47</v>
      </c>
      <c r="D15" s="9">
        <v>1500</v>
      </c>
      <c r="E15" s="9">
        <f t="shared" si="0"/>
        <v>543</v>
      </c>
      <c r="F15" s="18">
        <f t="shared" si="1"/>
        <v>481</v>
      </c>
    </row>
    <row r="16" spans="1:6" ht="12.75">
      <c r="A16" s="44"/>
      <c r="B16" s="27" t="s">
        <v>49</v>
      </c>
      <c r="C16" s="10" t="s">
        <v>43</v>
      </c>
      <c r="D16" s="11">
        <v>1200</v>
      </c>
      <c r="E16" s="11">
        <f t="shared" si="0"/>
        <v>435</v>
      </c>
      <c r="F16" s="18">
        <f t="shared" si="1"/>
        <v>385</v>
      </c>
    </row>
    <row r="17" spans="1:6" ht="12.75">
      <c r="A17" s="44"/>
      <c r="B17" s="4" t="s">
        <v>50</v>
      </c>
      <c r="C17" s="8" t="s">
        <v>43</v>
      </c>
      <c r="D17" s="9">
        <v>1200</v>
      </c>
      <c r="E17" s="9">
        <f t="shared" si="0"/>
        <v>435</v>
      </c>
      <c r="F17" s="18">
        <f t="shared" si="1"/>
        <v>385</v>
      </c>
    </row>
    <row r="18" spans="1:6" ht="12.75">
      <c r="A18" s="44"/>
      <c r="B18" s="4" t="s">
        <v>51</v>
      </c>
      <c r="C18" s="8" t="s">
        <v>43</v>
      </c>
      <c r="D18" s="9">
        <v>1600</v>
      </c>
      <c r="E18" s="9">
        <f t="shared" si="0"/>
        <v>580</v>
      </c>
      <c r="F18" s="18">
        <f t="shared" si="1"/>
        <v>513</v>
      </c>
    </row>
    <row r="19" spans="1:6" ht="12.75">
      <c r="A19" s="44"/>
      <c r="B19" s="4" t="s">
        <v>52</v>
      </c>
      <c r="C19" s="8" t="s">
        <v>43</v>
      </c>
      <c r="D19" s="9">
        <v>1800</v>
      </c>
      <c r="E19" s="9">
        <f t="shared" si="0"/>
        <v>652</v>
      </c>
      <c r="F19" s="18">
        <f t="shared" si="1"/>
        <v>577</v>
      </c>
    </row>
    <row r="20" spans="1:6" ht="12.75">
      <c r="A20" s="44"/>
      <c r="B20" s="4" t="s">
        <v>53</v>
      </c>
      <c r="C20" s="8" t="s">
        <v>43</v>
      </c>
      <c r="D20" s="9">
        <v>3100</v>
      </c>
      <c r="E20" s="9">
        <f t="shared" si="0"/>
        <v>1123</v>
      </c>
      <c r="F20" s="28">
        <f t="shared" si="1"/>
        <v>994</v>
      </c>
    </row>
    <row r="21" spans="1:6" ht="12.75">
      <c r="A21" s="44"/>
      <c r="B21" s="4" t="s">
        <v>54</v>
      </c>
      <c r="C21" s="8" t="s">
        <v>43</v>
      </c>
      <c r="D21" s="9">
        <v>3700</v>
      </c>
      <c r="E21" s="9">
        <f t="shared" si="0"/>
        <v>1341</v>
      </c>
      <c r="F21" s="28">
        <f t="shared" si="1"/>
        <v>1186</v>
      </c>
    </row>
    <row r="22" spans="1:6" ht="12.75">
      <c r="A22" s="44"/>
      <c r="B22" s="4" t="s">
        <v>55</v>
      </c>
      <c r="C22" s="8" t="s">
        <v>43</v>
      </c>
      <c r="D22" s="9">
        <v>4000</v>
      </c>
      <c r="E22" s="9">
        <f t="shared" si="0"/>
        <v>1449</v>
      </c>
      <c r="F22" s="28">
        <f t="shared" si="1"/>
        <v>1282</v>
      </c>
    </row>
    <row r="23" spans="1:6" ht="12.75">
      <c r="A23" s="44"/>
      <c r="B23" s="4" t="s">
        <v>56</v>
      </c>
      <c r="C23" s="8" t="s">
        <v>43</v>
      </c>
      <c r="D23" s="9">
        <v>4000</v>
      </c>
      <c r="E23" s="9">
        <f t="shared" si="0"/>
        <v>1449</v>
      </c>
      <c r="F23" s="28">
        <f t="shared" si="1"/>
        <v>1282</v>
      </c>
    </row>
    <row r="24" spans="1:6" ht="12.75">
      <c r="A24" s="44"/>
      <c r="B24" s="4" t="s">
        <v>57</v>
      </c>
      <c r="C24" s="8" t="s">
        <v>43</v>
      </c>
      <c r="D24" s="9">
        <v>3700</v>
      </c>
      <c r="E24" s="9">
        <f t="shared" si="0"/>
        <v>1341</v>
      </c>
      <c r="F24" s="28">
        <f t="shared" si="1"/>
        <v>1186</v>
      </c>
    </row>
    <row r="25" spans="1:6" ht="12.75">
      <c r="A25" s="44"/>
      <c r="B25" s="4" t="s">
        <v>58</v>
      </c>
      <c r="C25" s="8" t="s">
        <v>47</v>
      </c>
      <c r="D25" s="9">
        <v>3400</v>
      </c>
      <c r="E25" s="9">
        <f t="shared" si="0"/>
        <v>1232</v>
      </c>
      <c r="F25" s="28">
        <f t="shared" si="1"/>
        <v>1090</v>
      </c>
    </row>
    <row r="26" spans="1:6" ht="12.75">
      <c r="A26" s="44"/>
      <c r="B26" s="4" t="s">
        <v>59</v>
      </c>
      <c r="C26" s="8" t="s">
        <v>47</v>
      </c>
      <c r="D26" s="9">
        <v>1700</v>
      </c>
      <c r="E26" s="9">
        <f t="shared" si="0"/>
        <v>616</v>
      </c>
      <c r="F26" s="18">
        <f t="shared" si="1"/>
        <v>545</v>
      </c>
    </row>
    <row r="27" spans="1:6" ht="12.75">
      <c r="A27" s="44"/>
      <c r="B27" s="4" t="s">
        <v>60</v>
      </c>
      <c r="C27" s="8" t="s">
        <v>43</v>
      </c>
      <c r="D27" s="9">
        <v>550</v>
      </c>
      <c r="E27" s="9">
        <f t="shared" si="0"/>
        <v>199</v>
      </c>
      <c r="F27" s="18">
        <f t="shared" si="1"/>
        <v>176</v>
      </c>
    </row>
    <row r="28" spans="1:6" ht="13.5" thickBot="1">
      <c r="A28" s="44"/>
      <c r="B28" s="5" t="s">
        <v>61</v>
      </c>
      <c r="C28" s="12" t="s">
        <v>43</v>
      </c>
      <c r="D28" s="13">
        <v>250</v>
      </c>
      <c r="E28" s="13">
        <f t="shared" si="0"/>
        <v>91</v>
      </c>
      <c r="F28" s="19">
        <f t="shared" si="1"/>
        <v>80</v>
      </c>
    </row>
    <row r="29" spans="1:6" ht="16.5" thickBot="1">
      <c r="A29" s="44"/>
      <c r="B29" s="21"/>
      <c r="C29" s="24" t="s">
        <v>2</v>
      </c>
      <c r="D29" s="25"/>
      <c r="E29" s="25"/>
      <c r="F29" s="26"/>
    </row>
    <row r="30" spans="1:6" ht="12.75">
      <c r="A30" s="44"/>
      <c r="B30" s="3" t="s">
        <v>42</v>
      </c>
      <c r="C30" s="6" t="s">
        <v>43</v>
      </c>
      <c r="D30" s="7">
        <f>D11</f>
        <v>300</v>
      </c>
      <c r="E30" s="7">
        <f t="shared" si="0"/>
        <v>109</v>
      </c>
      <c r="F30" s="20">
        <f t="shared" si="1"/>
        <v>96</v>
      </c>
    </row>
    <row r="31" spans="1:6" ht="12.75">
      <c r="A31" s="44"/>
      <c r="B31" s="4" t="s">
        <v>44</v>
      </c>
      <c r="C31" s="8" t="s">
        <v>43</v>
      </c>
      <c r="D31" s="9">
        <f aca="true" t="shared" si="2" ref="D31:D39">D12</f>
        <v>700</v>
      </c>
      <c r="E31" s="9">
        <f t="shared" si="0"/>
        <v>254</v>
      </c>
      <c r="F31" s="18">
        <f t="shared" si="1"/>
        <v>224</v>
      </c>
    </row>
    <row r="32" spans="1:6" ht="12.75">
      <c r="A32" s="44"/>
      <c r="B32" s="4" t="s">
        <v>45</v>
      </c>
      <c r="C32" s="8" t="s">
        <v>43</v>
      </c>
      <c r="D32" s="9">
        <f t="shared" si="2"/>
        <v>650</v>
      </c>
      <c r="E32" s="9">
        <f t="shared" si="0"/>
        <v>236</v>
      </c>
      <c r="F32" s="18">
        <f t="shared" si="1"/>
        <v>208</v>
      </c>
    </row>
    <row r="33" spans="1:6" ht="12.75">
      <c r="A33" s="44"/>
      <c r="B33" s="4" t="s">
        <v>46</v>
      </c>
      <c r="C33" s="8" t="s">
        <v>47</v>
      </c>
      <c r="D33" s="9">
        <f t="shared" si="2"/>
        <v>1500</v>
      </c>
      <c r="E33" s="9">
        <f t="shared" si="0"/>
        <v>543</v>
      </c>
      <c r="F33" s="18">
        <f t="shared" si="1"/>
        <v>481</v>
      </c>
    </row>
    <row r="34" spans="1:6" ht="12.75">
      <c r="A34" s="44"/>
      <c r="B34" s="4" t="s">
        <v>48</v>
      </c>
      <c r="C34" s="8" t="s">
        <v>47</v>
      </c>
      <c r="D34" s="9">
        <f t="shared" si="2"/>
        <v>1500</v>
      </c>
      <c r="E34" s="9">
        <f t="shared" si="0"/>
        <v>543</v>
      </c>
      <c r="F34" s="18">
        <f t="shared" si="1"/>
        <v>481</v>
      </c>
    </row>
    <row r="35" spans="1:6" ht="12.75">
      <c r="A35" s="44"/>
      <c r="B35" s="4" t="s">
        <v>49</v>
      </c>
      <c r="C35" s="8" t="s">
        <v>43</v>
      </c>
      <c r="D35" s="9">
        <f t="shared" si="2"/>
        <v>1200</v>
      </c>
      <c r="E35" s="9">
        <f t="shared" si="0"/>
        <v>435</v>
      </c>
      <c r="F35" s="18">
        <f t="shared" si="1"/>
        <v>385</v>
      </c>
    </row>
    <row r="36" spans="1:6" ht="12.75">
      <c r="A36" s="44"/>
      <c r="B36" s="4" t="s">
        <v>50</v>
      </c>
      <c r="C36" s="8" t="s">
        <v>43</v>
      </c>
      <c r="D36" s="9">
        <f t="shared" si="2"/>
        <v>1200</v>
      </c>
      <c r="E36" s="9">
        <f t="shared" si="0"/>
        <v>435</v>
      </c>
      <c r="F36" s="18">
        <f t="shared" si="1"/>
        <v>385</v>
      </c>
    </row>
    <row r="37" spans="1:6" ht="12.75">
      <c r="A37" s="44"/>
      <c r="B37" s="4" t="s">
        <v>51</v>
      </c>
      <c r="C37" s="8" t="s">
        <v>43</v>
      </c>
      <c r="D37" s="9">
        <f t="shared" si="2"/>
        <v>1600</v>
      </c>
      <c r="E37" s="9">
        <f t="shared" si="0"/>
        <v>580</v>
      </c>
      <c r="F37" s="18">
        <f t="shared" si="1"/>
        <v>513</v>
      </c>
    </row>
    <row r="38" spans="1:6" ht="12.75">
      <c r="A38" s="44"/>
      <c r="B38" s="4" t="s">
        <v>52</v>
      </c>
      <c r="C38" s="8" t="s">
        <v>43</v>
      </c>
      <c r="D38" s="9">
        <f t="shared" si="2"/>
        <v>1800</v>
      </c>
      <c r="E38" s="9">
        <f t="shared" si="0"/>
        <v>652</v>
      </c>
      <c r="F38" s="18">
        <f t="shared" si="1"/>
        <v>577</v>
      </c>
    </row>
    <row r="39" spans="1:6" ht="12.75">
      <c r="A39" s="44"/>
      <c r="B39" s="4" t="s">
        <v>53</v>
      </c>
      <c r="C39" s="8" t="s">
        <v>43</v>
      </c>
      <c r="D39" s="9">
        <f t="shared" si="2"/>
        <v>3100</v>
      </c>
      <c r="E39" s="9">
        <f t="shared" si="0"/>
        <v>1123</v>
      </c>
      <c r="F39" s="28">
        <f t="shared" si="1"/>
        <v>994</v>
      </c>
    </row>
    <row r="40" spans="1:6" ht="12.75">
      <c r="A40" s="44"/>
      <c r="B40" s="4" t="s">
        <v>54</v>
      </c>
      <c r="C40" s="8" t="s">
        <v>43</v>
      </c>
      <c r="D40" s="9">
        <v>3600</v>
      </c>
      <c r="E40" s="9">
        <f t="shared" si="0"/>
        <v>1304</v>
      </c>
      <c r="F40" s="28">
        <f t="shared" si="1"/>
        <v>1154</v>
      </c>
    </row>
    <row r="41" spans="1:6" ht="12.75">
      <c r="A41" s="44"/>
      <c r="B41" s="4" t="s">
        <v>55</v>
      </c>
      <c r="C41" s="8" t="s">
        <v>43</v>
      </c>
      <c r="D41" s="9">
        <v>3600</v>
      </c>
      <c r="E41" s="9">
        <f t="shared" si="0"/>
        <v>1304</v>
      </c>
      <c r="F41" s="28">
        <f t="shared" si="1"/>
        <v>1154</v>
      </c>
    </row>
    <row r="42" spans="1:6" ht="12.75">
      <c r="A42" s="44"/>
      <c r="B42" s="4" t="s">
        <v>56</v>
      </c>
      <c r="C42" s="8" t="s">
        <v>43</v>
      </c>
      <c r="D42" s="9">
        <v>4000</v>
      </c>
      <c r="E42" s="9">
        <f t="shared" si="0"/>
        <v>1449</v>
      </c>
      <c r="F42" s="28">
        <f t="shared" si="1"/>
        <v>1282</v>
      </c>
    </row>
    <row r="43" spans="1:6" ht="12.75">
      <c r="A43" s="44"/>
      <c r="B43" s="4" t="s">
        <v>57</v>
      </c>
      <c r="C43" s="8" t="s">
        <v>43</v>
      </c>
      <c r="D43" s="9">
        <v>3400</v>
      </c>
      <c r="E43" s="9">
        <f t="shared" si="0"/>
        <v>1232</v>
      </c>
      <c r="F43" s="28">
        <f t="shared" si="1"/>
        <v>1090</v>
      </c>
    </row>
    <row r="44" spans="1:6" ht="12.75">
      <c r="A44" s="44"/>
      <c r="B44" s="4" t="s">
        <v>58</v>
      </c>
      <c r="C44" s="8" t="s">
        <v>47</v>
      </c>
      <c r="D44" s="9">
        <f>D25</f>
        <v>3400</v>
      </c>
      <c r="E44" s="9">
        <f t="shared" si="0"/>
        <v>1232</v>
      </c>
      <c r="F44" s="28">
        <f t="shared" si="1"/>
        <v>1090</v>
      </c>
    </row>
    <row r="45" spans="1:6" ht="12.75">
      <c r="A45" s="44"/>
      <c r="B45" s="4" t="s">
        <v>59</v>
      </c>
      <c r="C45" s="8" t="s">
        <v>47</v>
      </c>
      <c r="D45" s="9">
        <f>D26</f>
        <v>1700</v>
      </c>
      <c r="E45" s="9">
        <f t="shared" si="0"/>
        <v>616</v>
      </c>
      <c r="F45" s="18">
        <f t="shared" si="1"/>
        <v>545</v>
      </c>
    </row>
    <row r="46" spans="1:6" ht="12.75">
      <c r="A46" s="44"/>
      <c r="B46" s="4" t="s">
        <v>60</v>
      </c>
      <c r="C46" s="8" t="s">
        <v>43</v>
      </c>
      <c r="D46" s="9">
        <v>800</v>
      </c>
      <c r="E46" s="9">
        <f t="shared" si="0"/>
        <v>290</v>
      </c>
      <c r="F46" s="18">
        <f t="shared" si="1"/>
        <v>256</v>
      </c>
    </row>
    <row r="47" spans="1:6" ht="13.5" thickBot="1">
      <c r="A47" s="44"/>
      <c r="B47" s="5" t="s">
        <v>61</v>
      </c>
      <c r="C47" s="12" t="s">
        <v>43</v>
      </c>
      <c r="D47" s="14">
        <v>300</v>
      </c>
      <c r="E47" s="14">
        <f t="shared" si="0"/>
        <v>109</v>
      </c>
      <c r="F47" s="19">
        <f t="shared" si="1"/>
        <v>96</v>
      </c>
    </row>
    <row r="48" spans="1:6" ht="16.5" thickBot="1">
      <c r="A48" s="44"/>
      <c r="B48" s="21"/>
      <c r="C48" s="24" t="s">
        <v>62</v>
      </c>
      <c r="D48" s="25"/>
      <c r="E48" s="25"/>
      <c r="F48" s="26"/>
    </row>
    <row r="49" spans="1:6" ht="12.75">
      <c r="A49" s="44"/>
      <c r="B49" s="3" t="s">
        <v>42</v>
      </c>
      <c r="C49" s="6" t="s">
        <v>43</v>
      </c>
      <c r="D49" s="7">
        <v>250</v>
      </c>
      <c r="E49" s="7">
        <f t="shared" si="0"/>
        <v>91</v>
      </c>
      <c r="F49" s="20">
        <f t="shared" si="1"/>
        <v>80</v>
      </c>
    </row>
    <row r="50" spans="1:6" ht="12.75">
      <c r="A50" s="44"/>
      <c r="B50" s="4" t="s">
        <v>44</v>
      </c>
      <c r="C50" s="8" t="s">
        <v>43</v>
      </c>
      <c r="D50" s="9">
        <v>300</v>
      </c>
      <c r="E50" s="9">
        <f t="shared" si="0"/>
        <v>109</v>
      </c>
      <c r="F50" s="18">
        <f t="shared" si="1"/>
        <v>96</v>
      </c>
    </row>
    <row r="51" spans="1:6" ht="12.75">
      <c r="A51" s="44"/>
      <c r="B51" s="4" t="s">
        <v>45</v>
      </c>
      <c r="C51" s="8" t="s">
        <v>63</v>
      </c>
      <c r="D51" s="9">
        <v>700</v>
      </c>
      <c r="E51" s="9">
        <f t="shared" si="0"/>
        <v>254</v>
      </c>
      <c r="F51" s="18">
        <f t="shared" si="1"/>
        <v>224</v>
      </c>
    </row>
    <row r="52" spans="1:6" ht="12.75">
      <c r="A52" s="44"/>
      <c r="B52" s="4" t="s">
        <v>64</v>
      </c>
      <c r="C52" s="8" t="s">
        <v>47</v>
      </c>
      <c r="D52" s="9">
        <v>1900</v>
      </c>
      <c r="E52" s="9">
        <f t="shared" si="0"/>
        <v>688</v>
      </c>
      <c r="F52" s="18">
        <f t="shared" si="1"/>
        <v>609</v>
      </c>
    </row>
    <row r="53" spans="1:6" ht="12.75">
      <c r="A53" s="44"/>
      <c r="B53" s="4" t="s">
        <v>65</v>
      </c>
      <c r="C53" s="8" t="s">
        <v>47</v>
      </c>
      <c r="D53" s="9">
        <v>2100</v>
      </c>
      <c r="E53" s="9">
        <f t="shared" si="0"/>
        <v>761</v>
      </c>
      <c r="F53" s="18">
        <f t="shared" si="1"/>
        <v>673</v>
      </c>
    </row>
    <row r="54" spans="1:6" ht="12.75">
      <c r="A54" s="44"/>
      <c r="B54" s="4" t="s">
        <v>74</v>
      </c>
      <c r="C54" s="8" t="s">
        <v>40</v>
      </c>
      <c r="D54" s="9">
        <v>1600</v>
      </c>
      <c r="E54" s="9">
        <f t="shared" si="0"/>
        <v>580</v>
      </c>
      <c r="F54" s="18">
        <f t="shared" si="1"/>
        <v>513</v>
      </c>
    </row>
    <row r="55" spans="1:6" ht="12.75">
      <c r="A55" s="44"/>
      <c r="B55" s="4" t="s">
        <v>50</v>
      </c>
      <c r="C55" s="8" t="s">
        <v>66</v>
      </c>
      <c r="D55" s="9">
        <v>1700</v>
      </c>
      <c r="E55" s="9">
        <f t="shared" si="0"/>
        <v>616</v>
      </c>
      <c r="F55" s="18">
        <f t="shared" si="1"/>
        <v>545</v>
      </c>
    </row>
    <row r="56" spans="1:6" ht="12.75">
      <c r="A56" s="44"/>
      <c r="B56" s="4" t="s">
        <v>51</v>
      </c>
      <c r="C56" s="8" t="s">
        <v>66</v>
      </c>
      <c r="D56" s="9">
        <v>1700</v>
      </c>
      <c r="E56" s="9">
        <f t="shared" si="0"/>
        <v>616</v>
      </c>
      <c r="F56" s="18">
        <f t="shared" si="1"/>
        <v>545</v>
      </c>
    </row>
    <row r="57" spans="1:6" ht="12.75">
      <c r="A57" s="44"/>
      <c r="B57" s="4" t="s">
        <v>67</v>
      </c>
      <c r="C57" s="8" t="s">
        <v>66</v>
      </c>
      <c r="D57" s="9">
        <v>1700</v>
      </c>
      <c r="E57" s="9">
        <f t="shared" si="0"/>
        <v>616</v>
      </c>
      <c r="F57" s="18">
        <f t="shared" si="1"/>
        <v>545</v>
      </c>
    </row>
    <row r="58" spans="1:6" ht="12.75">
      <c r="A58" s="44"/>
      <c r="B58" s="4" t="s">
        <v>54</v>
      </c>
      <c r="C58" s="8" t="s">
        <v>66</v>
      </c>
      <c r="D58" s="9">
        <v>2000</v>
      </c>
      <c r="E58" s="9">
        <f t="shared" si="0"/>
        <v>725</v>
      </c>
      <c r="F58" s="18">
        <f t="shared" si="1"/>
        <v>641</v>
      </c>
    </row>
    <row r="59" spans="1:6" ht="12.75">
      <c r="A59" s="44"/>
      <c r="B59" s="4" t="s">
        <v>55</v>
      </c>
      <c r="C59" s="8" t="s">
        <v>40</v>
      </c>
      <c r="D59" s="9">
        <v>3300</v>
      </c>
      <c r="E59" s="9">
        <f t="shared" si="0"/>
        <v>1196</v>
      </c>
      <c r="F59" s="28">
        <f t="shared" si="1"/>
        <v>1058</v>
      </c>
    </row>
    <row r="60" spans="1:6" ht="12.75">
      <c r="A60" s="44"/>
      <c r="B60" s="4" t="s">
        <v>68</v>
      </c>
      <c r="C60" s="8" t="s">
        <v>40</v>
      </c>
      <c r="D60" s="9">
        <v>3800</v>
      </c>
      <c r="E60" s="9">
        <f t="shared" si="0"/>
        <v>1377</v>
      </c>
      <c r="F60" s="28">
        <f t="shared" si="1"/>
        <v>1218</v>
      </c>
    </row>
    <row r="61" spans="1:6" ht="12.75">
      <c r="A61" s="44"/>
      <c r="B61" s="4" t="s">
        <v>58</v>
      </c>
      <c r="C61" s="8" t="s">
        <v>47</v>
      </c>
      <c r="D61" s="9">
        <v>3200</v>
      </c>
      <c r="E61" s="9">
        <f t="shared" si="0"/>
        <v>1159</v>
      </c>
      <c r="F61" s="28">
        <f t="shared" si="1"/>
        <v>1026</v>
      </c>
    </row>
    <row r="62" spans="1:6" ht="12.75">
      <c r="A62" s="44"/>
      <c r="B62" s="4" t="s">
        <v>59</v>
      </c>
      <c r="C62" s="8" t="s">
        <v>47</v>
      </c>
      <c r="D62" s="9">
        <v>2000</v>
      </c>
      <c r="E62" s="9">
        <f t="shared" si="0"/>
        <v>725</v>
      </c>
      <c r="F62" s="18">
        <f t="shared" si="1"/>
        <v>641</v>
      </c>
    </row>
    <row r="63" spans="1:6" ht="12.75">
      <c r="A63" s="44"/>
      <c r="B63" s="4" t="s">
        <v>60</v>
      </c>
      <c r="C63" s="8" t="s">
        <v>43</v>
      </c>
      <c r="D63" s="9">
        <v>650</v>
      </c>
      <c r="E63" s="9">
        <f t="shared" si="0"/>
        <v>236</v>
      </c>
      <c r="F63" s="18">
        <f t="shared" si="1"/>
        <v>208</v>
      </c>
    </row>
    <row r="64" spans="1:6" ht="13.5" thickBot="1">
      <c r="A64" s="44"/>
      <c r="B64" s="5" t="s">
        <v>61</v>
      </c>
      <c r="C64" s="12" t="s">
        <v>43</v>
      </c>
      <c r="D64" s="14">
        <v>300</v>
      </c>
      <c r="E64" s="14">
        <f t="shared" si="0"/>
        <v>109</v>
      </c>
      <c r="F64" s="19">
        <f t="shared" si="1"/>
        <v>96</v>
      </c>
    </row>
    <row r="65" spans="1:6" ht="16.5" thickBot="1">
      <c r="A65" s="44"/>
      <c r="B65" s="21"/>
      <c r="C65" s="24" t="s">
        <v>69</v>
      </c>
      <c r="D65" s="25"/>
      <c r="E65" s="25"/>
      <c r="F65" s="26"/>
    </row>
    <row r="66" spans="1:6" ht="12.75">
      <c r="A66" s="44"/>
      <c r="B66" s="3" t="s">
        <v>42</v>
      </c>
      <c r="C66" s="6" t="s">
        <v>43</v>
      </c>
      <c r="D66" s="7">
        <v>150</v>
      </c>
      <c r="E66" s="7">
        <f t="shared" si="0"/>
        <v>54</v>
      </c>
      <c r="F66" s="20">
        <f t="shared" si="1"/>
        <v>48</v>
      </c>
    </row>
    <row r="67" spans="1:6" ht="12.75">
      <c r="A67" s="44"/>
      <c r="B67" s="4" t="s">
        <v>44</v>
      </c>
      <c r="C67" s="8" t="s">
        <v>43</v>
      </c>
      <c r="D67" s="9">
        <v>300</v>
      </c>
      <c r="E67" s="9">
        <f t="shared" si="0"/>
        <v>109</v>
      </c>
      <c r="F67" s="18">
        <f t="shared" si="1"/>
        <v>96</v>
      </c>
    </row>
    <row r="68" spans="1:6" ht="12.75">
      <c r="A68" s="44"/>
      <c r="B68" s="4" t="s">
        <v>45</v>
      </c>
      <c r="C68" s="8" t="s">
        <v>63</v>
      </c>
      <c r="D68" s="9">
        <v>600</v>
      </c>
      <c r="E68" s="9">
        <f t="shared" si="0"/>
        <v>217</v>
      </c>
      <c r="F68" s="18">
        <f t="shared" si="1"/>
        <v>192</v>
      </c>
    </row>
    <row r="69" spans="1:6" ht="12.75">
      <c r="A69" s="44"/>
      <c r="B69" s="4" t="s">
        <v>70</v>
      </c>
      <c r="C69" s="8" t="s">
        <v>47</v>
      </c>
      <c r="D69" s="9">
        <v>1900</v>
      </c>
      <c r="E69" s="9">
        <f t="shared" si="0"/>
        <v>688</v>
      </c>
      <c r="F69" s="18">
        <f t="shared" si="1"/>
        <v>609</v>
      </c>
    </row>
    <row r="70" spans="1:6" ht="12.75">
      <c r="A70" s="44"/>
      <c r="B70" s="4" t="s">
        <v>65</v>
      </c>
      <c r="C70" s="8" t="s">
        <v>47</v>
      </c>
      <c r="D70" s="9">
        <v>2100</v>
      </c>
      <c r="E70" s="9">
        <f t="shared" si="0"/>
        <v>761</v>
      </c>
      <c r="F70" s="18">
        <f t="shared" si="1"/>
        <v>673</v>
      </c>
    </row>
    <row r="71" spans="1:6" ht="12.75">
      <c r="A71" s="44"/>
      <c r="B71" s="4" t="s">
        <v>71</v>
      </c>
      <c r="C71" s="8" t="s">
        <v>43</v>
      </c>
      <c r="D71" s="9">
        <v>1800</v>
      </c>
      <c r="E71" s="9">
        <f t="shared" si="0"/>
        <v>652</v>
      </c>
      <c r="F71" s="18">
        <f t="shared" si="1"/>
        <v>577</v>
      </c>
    </row>
    <row r="72" spans="1:6" ht="12.75">
      <c r="A72" s="44"/>
      <c r="B72" s="4" t="s">
        <v>75</v>
      </c>
      <c r="C72" s="8" t="s">
        <v>43</v>
      </c>
      <c r="D72" s="9">
        <v>1500</v>
      </c>
      <c r="E72" s="9">
        <f t="shared" si="0"/>
        <v>543</v>
      </c>
      <c r="F72" s="18">
        <f t="shared" si="1"/>
        <v>481</v>
      </c>
    </row>
    <row r="73" spans="1:6" ht="12.75">
      <c r="A73" s="44"/>
      <c r="B73" s="4" t="s">
        <v>72</v>
      </c>
      <c r="C73" s="8" t="s">
        <v>43</v>
      </c>
      <c r="D73" s="9">
        <v>1900</v>
      </c>
      <c r="E73" s="9">
        <f t="shared" si="0"/>
        <v>688</v>
      </c>
      <c r="F73" s="18">
        <f t="shared" si="1"/>
        <v>609</v>
      </c>
    </row>
    <row r="74" spans="1:6" ht="12.75">
      <c r="A74" s="44"/>
      <c r="B74" s="4" t="s">
        <v>67</v>
      </c>
      <c r="C74" s="8" t="s">
        <v>43</v>
      </c>
      <c r="D74" s="9">
        <v>2600</v>
      </c>
      <c r="E74" s="9">
        <f t="shared" si="0"/>
        <v>942</v>
      </c>
      <c r="F74" s="18">
        <f t="shared" si="1"/>
        <v>833</v>
      </c>
    </row>
    <row r="75" spans="1:6" ht="12.75">
      <c r="A75" s="44"/>
      <c r="B75" s="4" t="s">
        <v>54</v>
      </c>
      <c r="C75" s="8" t="s">
        <v>43</v>
      </c>
      <c r="D75" s="9">
        <v>3200</v>
      </c>
      <c r="E75" s="9">
        <f t="shared" si="0"/>
        <v>1159</v>
      </c>
      <c r="F75" s="28">
        <f t="shared" si="1"/>
        <v>1026</v>
      </c>
    </row>
    <row r="76" spans="1:6" ht="12.75">
      <c r="A76" s="44"/>
      <c r="B76" s="4" t="s">
        <v>55</v>
      </c>
      <c r="C76" s="8" t="s">
        <v>43</v>
      </c>
      <c r="D76" s="9">
        <v>3800</v>
      </c>
      <c r="E76" s="9">
        <f aca="true" t="shared" si="3" ref="E76:E82">ROUND(D76/1.2/2.3,0)</f>
        <v>1377</v>
      </c>
      <c r="F76" s="28">
        <f aca="true" t="shared" si="4" ref="F76:F82">ROUND(D76/1.2/2.6,0)</f>
        <v>1218</v>
      </c>
    </row>
    <row r="77" spans="1:6" ht="12.75">
      <c r="A77" s="44"/>
      <c r="B77" s="4" t="s">
        <v>56</v>
      </c>
      <c r="C77" s="8" t="s">
        <v>43</v>
      </c>
      <c r="D77" s="9">
        <v>3200</v>
      </c>
      <c r="E77" s="9">
        <f t="shared" si="3"/>
        <v>1159</v>
      </c>
      <c r="F77" s="28">
        <f t="shared" si="4"/>
        <v>1026</v>
      </c>
    </row>
    <row r="78" spans="1:6" ht="12.75">
      <c r="A78" s="44"/>
      <c r="B78" s="4" t="s">
        <v>57</v>
      </c>
      <c r="C78" s="8" t="s">
        <v>43</v>
      </c>
      <c r="D78" s="9">
        <v>3200</v>
      </c>
      <c r="E78" s="9">
        <f t="shared" si="3"/>
        <v>1159</v>
      </c>
      <c r="F78" s="28">
        <f t="shared" si="4"/>
        <v>1026</v>
      </c>
    </row>
    <row r="79" spans="1:6" ht="12.75">
      <c r="A79" s="44"/>
      <c r="B79" s="4" t="s">
        <v>73</v>
      </c>
      <c r="C79" s="8" t="s">
        <v>47</v>
      </c>
      <c r="D79" s="9">
        <v>3200</v>
      </c>
      <c r="E79" s="9">
        <f t="shared" si="3"/>
        <v>1159</v>
      </c>
      <c r="F79" s="28">
        <f t="shared" si="4"/>
        <v>1026</v>
      </c>
    </row>
    <row r="80" spans="1:6" ht="12.75">
      <c r="A80" s="44"/>
      <c r="B80" s="4" t="s">
        <v>59</v>
      </c>
      <c r="C80" s="8" t="s">
        <v>47</v>
      </c>
      <c r="D80" s="9">
        <v>2000</v>
      </c>
      <c r="E80" s="9">
        <f t="shared" si="3"/>
        <v>725</v>
      </c>
      <c r="F80" s="18">
        <f t="shared" si="4"/>
        <v>641</v>
      </c>
    </row>
    <row r="81" spans="1:6" ht="12.75">
      <c r="A81" s="44"/>
      <c r="B81" s="4" t="s">
        <v>60</v>
      </c>
      <c r="C81" s="8" t="s">
        <v>43</v>
      </c>
      <c r="D81" s="15">
        <v>500</v>
      </c>
      <c r="E81" s="15">
        <f t="shared" si="3"/>
        <v>181</v>
      </c>
      <c r="F81" s="18">
        <f t="shared" si="4"/>
        <v>160</v>
      </c>
    </row>
    <row r="82" spans="1:6" ht="13.5" thickBot="1">
      <c r="A82" s="44"/>
      <c r="B82" s="5" t="s">
        <v>61</v>
      </c>
      <c r="C82" s="12" t="s">
        <v>43</v>
      </c>
      <c r="D82" s="13">
        <v>250</v>
      </c>
      <c r="E82" s="13">
        <f t="shared" si="3"/>
        <v>91</v>
      </c>
      <c r="F82" s="19">
        <f t="shared" si="4"/>
        <v>80</v>
      </c>
    </row>
    <row r="83" ht="12.75"/>
    <row r="84" spans="2:6" s="47" customFormat="1" ht="12.75">
      <c r="B84" s="190" t="s">
        <v>0</v>
      </c>
      <c r="C84" s="190"/>
      <c r="D84" s="190"/>
      <c r="E84" s="190"/>
      <c r="F84" s="190"/>
    </row>
    <row r="85" spans="2:6" s="48" customFormat="1" ht="13.5" customHeight="1">
      <c r="B85" s="197" t="s">
        <v>84</v>
      </c>
      <c r="C85" s="197"/>
      <c r="D85" s="197"/>
      <c r="E85" s="197"/>
      <c r="F85" s="197"/>
    </row>
    <row r="86" spans="2:6" s="48" customFormat="1" ht="13.5" customHeight="1">
      <c r="B86" s="47"/>
      <c r="C86" s="198" t="s">
        <v>85</v>
      </c>
      <c r="D86" s="198"/>
      <c r="E86" s="198"/>
      <c r="F86" s="198"/>
    </row>
    <row r="87" spans="2:6" s="48" customFormat="1" ht="13.5" customHeight="1">
      <c r="B87" s="47"/>
      <c r="C87" s="198" t="s">
        <v>86</v>
      </c>
      <c r="D87" s="198"/>
      <c r="E87" s="198"/>
      <c r="F87" s="198"/>
    </row>
    <row r="88" spans="2:6" s="48" customFormat="1" ht="27.75" customHeight="1">
      <c r="B88" s="197" t="s">
        <v>87</v>
      </c>
      <c r="C88" s="197"/>
      <c r="D88" s="197"/>
      <c r="E88" s="197"/>
      <c r="F88" s="197"/>
    </row>
    <row r="89" spans="2:6" s="48" customFormat="1" ht="20.25" customHeight="1">
      <c r="B89" s="199" t="s">
        <v>88</v>
      </c>
      <c r="C89" s="199"/>
      <c r="D89" s="199"/>
      <c r="E89" s="199"/>
      <c r="F89" s="199"/>
    </row>
    <row r="90" spans="2:8" s="48" customFormat="1" ht="27.75" customHeight="1">
      <c r="B90" s="189" t="s">
        <v>187</v>
      </c>
      <c r="C90" s="189"/>
      <c r="D90" s="189"/>
      <c r="E90" s="189"/>
      <c r="F90" s="189"/>
      <c r="G90" s="49"/>
      <c r="H90" s="49"/>
    </row>
  </sheetData>
  <sheetProtection/>
  <mergeCells count="17">
    <mergeCell ref="B90:F90"/>
    <mergeCell ref="B84:F84"/>
    <mergeCell ref="C7:E7"/>
    <mergeCell ref="B8:B9"/>
    <mergeCell ref="C8:C9"/>
    <mergeCell ref="D8:F8"/>
    <mergeCell ref="B85:F85"/>
    <mergeCell ref="C86:F86"/>
    <mergeCell ref="C87:F87"/>
    <mergeCell ref="B88:F88"/>
    <mergeCell ref="B89:F89"/>
    <mergeCell ref="C6:E6"/>
    <mergeCell ref="B1:C1"/>
    <mergeCell ref="B2:C2"/>
    <mergeCell ref="D2:F2"/>
    <mergeCell ref="C4:E4"/>
    <mergeCell ref="C5:E5"/>
  </mergeCells>
  <printOptions/>
  <pageMargins left="0" right="0" top="0" bottom="0.3937007874015748" header="0" footer="0"/>
  <pageSetup fitToHeight="0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view="pageBreakPreview" zoomScaleSheetLayoutView="100" zoomScalePageLayoutView="0" workbookViewId="0" topLeftCell="A1">
      <selection activeCell="D7" sqref="D7:G7"/>
    </sheetView>
  </sheetViews>
  <sheetFormatPr defaultColWidth="9.125" defaultRowHeight="12.75"/>
  <cols>
    <col min="1" max="1" width="5.375" style="55" customWidth="1"/>
    <col min="2" max="2" width="4.25390625" style="55" customWidth="1"/>
    <col min="3" max="3" width="23.625" style="55" customWidth="1"/>
    <col min="4" max="4" width="20.375" style="55" customWidth="1"/>
    <col min="5" max="5" width="21.375" style="55" customWidth="1"/>
    <col min="6" max="7" width="14.75390625" style="55" customWidth="1"/>
    <col min="8" max="8" width="13.00390625" style="55" customWidth="1"/>
    <col min="9" max="9" width="11.125" style="55" customWidth="1"/>
    <col min="10" max="10" width="10.00390625" style="55" bestFit="1" customWidth="1"/>
    <col min="11" max="16384" width="9.125" style="55" customWidth="1"/>
  </cols>
  <sheetData>
    <row r="1" spans="6:9" s="50" customFormat="1" ht="15">
      <c r="F1" s="51"/>
      <c r="G1" s="51"/>
      <c r="H1" s="51"/>
      <c r="I1" s="52"/>
    </row>
    <row r="2" spans="5:9" s="50" customFormat="1" ht="17.25" customHeight="1">
      <c r="E2" s="53"/>
      <c r="F2" s="201"/>
      <c r="G2" s="201"/>
      <c r="H2" s="201"/>
      <c r="I2" s="201"/>
    </row>
    <row r="3" spans="6:9" s="50" customFormat="1" ht="15">
      <c r="F3" s="51"/>
      <c r="G3" s="51"/>
      <c r="H3" s="51"/>
      <c r="I3" s="52"/>
    </row>
    <row r="4" spans="6:9" s="50" customFormat="1" ht="16.5" customHeight="1">
      <c r="F4" s="51"/>
      <c r="G4" s="51"/>
      <c r="H4" s="51"/>
      <c r="I4" s="52"/>
    </row>
    <row r="5" spans="6:9" s="50" customFormat="1" ht="18" customHeight="1">
      <c r="F5" s="51"/>
      <c r="G5" s="51"/>
      <c r="H5" s="51"/>
      <c r="I5" s="52"/>
    </row>
    <row r="6" spans="2:9" ht="15.75">
      <c r="B6" s="54"/>
      <c r="C6" s="54"/>
      <c r="D6" s="202" t="s">
        <v>76</v>
      </c>
      <c r="E6" s="202"/>
      <c r="F6" s="202"/>
      <c r="G6" s="202"/>
      <c r="H6" s="54"/>
      <c r="I6" s="54"/>
    </row>
    <row r="7" spans="2:13" ht="63" customHeight="1">
      <c r="B7" s="56"/>
      <c r="C7" s="56"/>
      <c r="D7" s="203" t="s">
        <v>245</v>
      </c>
      <c r="E7" s="203"/>
      <c r="F7" s="203"/>
      <c r="G7" s="203"/>
      <c r="H7" s="56"/>
      <c r="I7" s="56"/>
      <c r="M7" s="57"/>
    </row>
    <row r="8" spans="2:3" ht="21" customHeight="1">
      <c r="B8" s="58" t="s">
        <v>89</v>
      </c>
      <c r="C8" s="58" t="s">
        <v>197</v>
      </c>
    </row>
    <row r="9" ht="17.25" customHeight="1" thickBot="1"/>
    <row r="10" spans="3:6" ht="30.75" customHeight="1">
      <c r="C10" s="68" t="s">
        <v>90</v>
      </c>
      <c r="D10" s="204" t="s">
        <v>194</v>
      </c>
      <c r="E10" s="205"/>
      <c r="F10" s="206"/>
    </row>
    <row r="11" spans="3:6" ht="22.5" customHeight="1" thickBot="1">
      <c r="C11" s="69" t="s">
        <v>193</v>
      </c>
      <c r="D11" s="207">
        <v>70</v>
      </c>
      <c r="E11" s="207"/>
      <c r="F11" s="208"/>
    </row>
    <row r="12" ht="17.25" customHeight="1"/>
    <row r="13" spans="2:9" ht="44.25" customHeight="1">
      <c r="B13" s="200" t="s">
        <v>244</v>
      </c>
      <c r="C13" s="200"/>
      <c r="D13" s="200"/>
      <c r="E13" s="200"/>
      <c r="F13" s="200"/>
      <c r="G13" s="200"/>
      <c r="H13" s="200"/>
      <c r="I13" s="200"/>
    </row>
    <row r="14" spans="2:9" ht="24.75" customHeight="1">
      <c r="B14" s="209" t="s">
        <v>198</v>
      </c>
      <c r="C14" s="209"/>
      <c r="D14" s="209"/>
      <c r="E14" s="209"/>
      <c r="F14" s="209"/>
      <c r="G14" s="209"/>
      <c r="H14" s="209"/>
      <c r="I14" s="209"/>
    </row>
    <row r="15" spans="2:9" s="59" customFormat="1" ht="20.25" customHeight="1">
      <c r="B15" s="210" t="s">
        <v>91</v>
      </c>
      <c r="C15" s="210"/>
      <c r="D15" s="210"/>
      <c r="E15" s="210"/>
      <c r="F15" s="210"/>
      <c r="G15" s="210"/>
      <c r="H15" s="210"/>
      <c r="I15" s="210"/>
    </row>
    <row r="16" spans="2:9" s="59" customFormat="1" ht="22.5" customHeight="1">
      <c r="B16" s="210" t="s">
        <v>92</v>
      </c>
      <c r="C16" s="210"/>
      <c r="D16" s="210"/>
      <c r="E16" s="210"/>
      <c r="F16" s="210"/>
      <c r="G16" s="210"/>
      <c r="H16" s="210"/>
      <c r="I16" s="210"/>
    </row>
    <row r="17" spans="2:9" s="59" customFormat="1" ht="21.75" customHeight="1">
      <c r="B17" s="210" t="s">
        <v>93</v>
      </c>
      <c r="C17" s="210"/>
      <c r="D17" s="210"/>
      <c r="E17" s="210"/>
      <c r="F17" s="210"/>
      <c r="G17" s="210"/>
      <c r="H17" s="210"/>
      <c r="I17" s="210"/>
    </row>
    <row r="18" spans="2:9" ht="16.5" customHeight="1">
      <c r="B18" s="209" t="s">
        <v>94</v>
      </c>
      <c r="C18" s="209"/>
      <c r="D18" s="209"/>
      <c r="E18" s="209"/>
      <c r="F18" s="209"/>
      <c r="G18" s="209"/>
      <c r="H18" s="209"/>
      <c r="I18" s="209"/>
    </row>
    <row r="19" spans="2:9" s="60" customFormat="1" ht="15.75" customHeight="1">
      <c r="B19" s="200" t="s">
        <v>95</v>
      </c>
      <c r="C19" s="200"/>
      <c r="D19" s="200"/>
      <c r="E19" s="200"/>
      <c r="F19" s="200"/>
      <c r="G19" s="200"/>
      <c r="H19" s="200"/>
      <c r="I19" s="200"/>
    </row>
    <row r="20" spans="2:9" s="60" customFormat="1" ht="16.5" customHeight="1">
      <c r="B20" s="210" t="s">
        <v>96</v>
      </c>
      <c r="C20" s="211"/>
      <c r="D20" s="211"/>
      <c r="E20" s="211"/>
      <c r="F20" s="211"/>
      <c r="G20" s="211"/>
      <c r="H20" s="211"/>
      <c r="I20" s="211"/>
    </row>
    <row r="21" spans="2:9" s="60" customFormat="1" ht="15" customHeight="1">
      <c r="B21" s="61" t="s">
        <v>97</v>
      </c>
      <c r="C21" s="61"/>
      <c r="D21" s="61"/>
      <c r="E21" s="61"/>
      <c r="F21" s="61"/>
      <c r="G21" s="61"/>
      <c r="H21" s="61"/>
      <c r="I21" s="61"/>
    </row>
    <row r="22" spans="2:9" s="60" customFormat="1" ht="18" customHeight="1" hidden="1">
      <c r="B22" s="61" t="s">
        <v>98</v>
      </c>
      <c r="C22" s="61"/>
      <c r="D22" s="61"/>
      <c r="E22" s="61"/>
      <c r="F22" s="61"/>
      <c r="G22" s="61"/>
      <c r="H22" s="61"/>
      <c r="I22" s="61"/>
    </row>
    <row r="23" spans="2:9" ht="8.25" customHeight="1">
      <c r="B23" s="61"/>
      <c r="C23" s="61"/>
      <c r="D23" s="61"/>
      <c r="E23" s="61"/>
      <c r="F23" s="61"/>
      <c r="G23" s="61"/>
      <c r="H23" s="61"/>
      <c r="I23" s="61"/>
    </row>
    <row r="24" spans="2:9" s="62" customFormat="1" ht="16.5" customHeight="1">
      <c r="B24" s="209" t="s">
        <v>199</v>
      </c>
      <c r="C24" s="209"/>
      <c r="D24" s="209"/>
      <c r="E24" s="209"/>
      <c r="F24" s="209"/>
      <c r="G24" s="209"/>
      <c r="H24" s="209"/>
      <c r="I24" s="209"/>
    </row>
    <row r="25" spans="2:9" s="62" customFormat="1" ht="45.75" customHeight="1">
      <c r="B25" s="200" t="s">
        <v>99</v>
      </c>
      <c r="C25" s="200"/>
      <c r="D25" s="200"/>
      <c r="E25" s="200"/>
      <c r="F25" s="200"/>
      <c r="G25" s="200"/>
      <c r="H25" s="200"/>
      <c r="I25" s="200"/>
    </row>
    <row r="26" spans="2:9" s="62" customFormat="1" ht="16.5" customHeight="1">
      <c r="B26" s="210" t="s">
        <v>100</v>
      </c>
      <c r="C26" s="210"/>
      <c r="D26" s="210"/>
      <c r="E26" s="210"/>
      <c r="F26" s="210"/>
      <c r="G26" s="210"/>
      <c r="H26" s="210"/>
      <c r="I26" s="210"/>
    </row>
    <row r="27" spans="2:9" s="62" customFormat="1" ht="36" customHeight="1">
      <c r="B27" s="200" t="s">
        <v>101</v>
      </c>
      <c r="C27" s="200"/>
      <c r="D27" s="200"/>
      <c r="E27" s="200"/>
      <c r="F27" s="200"/>
      <c r="G27" s="200"/>
      <c r="H27" s="200"/>
      <c r="I27" s="200"/>
    </row>
    <row r="28" spans="2:9" s="62" customFormat="1" ht="32.25" customHeight="1">
      <c r="B28" s="200" t="s">
        <v>102</v>
      </c>
      <c r="C28" s="200"/>
      <c r="D28" s="200"/>
      <c r="E28" s="200"/>
      <c r="F28" s="200"/>
      <c r="G28" s="200"/>
      <c r="H28" s="200"/>
      <c r="I28" s="200"/>
    </row>
    <row r="29" spans="2:9" s="62" customFormat="1" ht="16.5" customHeight="1">
      <c r="B29" s="200" t="s">
        <v>103</v>
      </c>
      <c r="C29" s="200"/>
      <c r="D29" s="200"/>
      <c r="E29" s="200"/>
      <c r="F29" s="200"/>
      <c r="G29" s="200"/>
      <c r="H29" s="200"/>
      <c r="I29" s="200"/>
    </row>
    <row r="30" spans="2:9" s="62" customFormat="1" ht="17.25" customHeight="1">
      <c r="B30" s="200" t="s">
        <v>104</v>
      </c>
      <c r="C30" s="200"/>
      <c r="D30" s="200"/>
      <c r="E30" s="200"/>
      <c r="F30" s="200"/>
      <c r="G30" s="200"/>
      <c r="H30" s="200"/>
      <c r="I30" s="200"/>
    </row>
    <row r="31" spans="2:9" s="63" customFormat="1" ht="16.5" customHeight="1">
      <c r="B31" s="200" t="s">
        <v>105</v>
      </c>
      <c r="C31" s="200"/>
      <c r="D31" s="200"/>
      <c r="E31" s="200"/>
      <c r="F31" s="200"/>
      <c r="G31" s="200"/>
      <c r="H31" s="200"/>
      <c r="I31" s="200"/>
    </row>
    <row r="32" spans="2:9" s="62" customFormat="1" ht="43.5" customHeight="1">
      <c r="B32" s="200" t="s">
        <v>106</v>
      </c>
      <c r="C32" s="200"/>
      <c r="D32" s="200"/>
      <c r="E32" s="200"/>
      <c r="F32" s="200"/>
      <c r="G32" s="200"/>
      <c r="H32" s="200"/>
      <c r="I32" s="200"/>
    </row>
    <row r="33" spans="2:9" s="62" customFormat="1" ht="17.25" customHeight="1">
      <c r="B33" s="200" t="s">
        <v>107</v>
      </c>
      <c r="C33" s="200"/>
      <c r="D33" s="200"/>
      <c r="E33" s="200"/>
      <c r="F33" s="200"/>
      <c r="G33" s="200"/>
      <c r="H33" s="200"/>
      <c r="I33" s="200"/>
    </row>
    <row r="34" spans="2:9" s="62" customFormat="1" ht="33.75" customHeight="1">
      <c r="B34" s="200" t="s">
        <v>108</v>
      </c>
      <c r="C34" s="200"/>
      <c r="D34" s="200"/>
      <c r="E34" s="200"/>
      <c r="F34" s="200"/>
      <c r="G34" s="200"/>
      <c r="H34" s="200"/>
      <c r="I34" s="200"/>
    </row>
    <row r="35" spans="2:9" s="62" customFormat="1" ht="17.25" customHeight="1">
      <c r="B35" s="210" t="s">
        <v>246</v>
      </c>
      <c r="C35" s="210"/>
      <c r="D35" s="210"/>
      <c r="E35" s="210"/>
      <c r="F35" s="210"/>
      <c r="G35" s="210"/>
      <c r="H35" s="210"/>
      <c r="I35" s="210"/>
    </row>
    <row r="36" spans="2:9" ht="14.25">
      <c r="B36" s="60"/>
      <c r="C36" s="60"/>
      <c r="D36" s="60"/>
      <c r="E36" s="60"/>
      <c r="F36" s="60"/>
      <c r="G36" s="60"/>
      <c r="H36" s="60"/>
      <c r="I36" s="60"/>
    </row>
    <row r="37" spans="2:9" ht="31.5" customHeight="1">
      <c r="B37" s="210" t="s">
        <v>187</v>
      </c>
      <c r="C37" s="210"/>
      <c r="D37" s="210"/>
      <c r="E37" s="210"/>
      <c r="F37" s="210"/>
      <c r="G37" s="210"/>
      <c r="H37" s="210"/>
      <c r="I37" s="210"/>
    </row>
    <row r="38" spans="2:9" s="65" customFormat="1" ht="14.25">
      <c r="B38" s="64"/>
      <c r="C38" s="64"/>
      <c r="D38" s="64"/>
      <c r="E38" s="64"/>
      <c r="F38" s="64"/>
      <c r="G38" s="64"/>
      <c r="H38" s="64"/>
      <c r="I38" s="64"/>
    </row>
    <row r="39" spans="2:9" ht="14.25">
      <c r="B39" s="51"/>
      <c r="C39" s="51"/>
      <c r="D39" s="51"/>
      <c r="E39" s="51"/>
      <c r="F39" s="51"/>
      <c r="G39" s="51"/>
      <c r="H39" s="51"/>
      <c r="I39" s="51"/>
    </row>
  </sheetData>
  <sheetProtection/>
  <mergeCells count="26">
    <mergeCell ref="B35:I35"/>
    <mergeCell ref="B37:I37"/>
    <mergeCell ref="B29:I29"/>
    <mergeCell ref="B30:I30"/>
    <mergeCell ref="B31:I31"/>
    <mergeCell ref="B32:I32"/>
    <mergeCell ref="B33:I33"/>
    <mergeCell ref="B34:I34"/>
    <mergeCell ref="B28:I28"/>
    <mergeCell ref="B14:I14"/>
    <mergeCell ref="B15:I15"/>
    <mergeCell ref="B16:I16"/>
    <mergeCell ref="B17:I17"/>
    <mergeCell ref="B18:I18"/>
    <mergeCell ref="B19:I19"/>
    <mergeCell ref="B20:I20"/>
    <mergeCell ref="B24:I24"/>
    <mergeCell ref="B25:I25"/>
    <mergeCell ref="B26:I26"/>
    <mergeCell ref="B27:I27"/>
    <mergeCell ref="B13:I13"/>
    <mergeCell ref="F2:I2"/>
    <mergeCell ref="D6:G6"/>
    <mergeCell ref="D7:G7"/>
    <mergeCell ref="D10:F10"/>
    <mergeCell ref="D11:F11"/>
  </mergeCells>
  <printOptions/>
  <pageMargins left="0" right="0" top="0" bottom="0.3937007874015748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view="pageBreakPreview" zoomScaleSheetLayoutView="100" zoomScalePageLayoutView="0" workbookViewId="0" topLeftCell="A1">
      <selection activeCell="D4" sqref="D4:H6"/>
    </sheetView>
  </sheetViews>
  <sheetFormatPr defaultColWidth="9.00390625" defaultRowHeight="12.75"/>
  <cols>
    <col min="1" max="1" width="3.00390625" style="66" customWidth="1"/>
    <col min="2" max="2" width="6.875" style="73" customWidth="1"/>
    <col min="3" max="3" width="18.75390625" style="66" customWidth="1"/>
    <col min="4" max="4" width="19.25390625" style="66" customWidth="1"/>
    <col min="5" max="5" width="19.625" style="66" customWidth="1"/>
    <col min="6" max="6" width="14.625" style="66" customWidth="1"/>
    <col min="7" max="7" width="19.625" style="66" customWidth="1"/>
    <col min="8" max="8" width="15.375" style="66" customWidth="1"/>
    <col min="9" max="9" width="21.75390625" style="66" customWidth="1"/>
    <col min="10" max="10" width="13.375" style="66" customWidth="1"/>
    <col min="11" max="16384" width="9.125" style="66" customWidth="1"/>
  </cols>
  <sheetData>
    <row r="1" spans="3:9" ht="15" customHeight="1">
      <c r="C1" s="74"/>
      <c r="D1" s="74"/>
      <c r="H1" s="222" t="s">
        <v>110</v>
      </c>
      <c r="I1" s="222"/>
    </row>
    <row r="2" spans="3:9" ht="42.75" customHeight="1">
      <c r="C2" s="70"/>
      <c r="D2" s="70"/>
      <c r="G2" s="222" t="s">
        <v>188</v>
      </c>
      <c r="H2" s="222"/>
      <c r="I2" s="222"/>
    </row>
    <row r="3" spans="3:4" ht="18">
      <c r="C3" s="223"/>
      <c r="D3" s="223"/>
    </row>
    <row r="4" spans="3:8" ht="18">
      <c r="C4" s="70"/>
      <c r="D4" s="224" t="s">
        <v>189</v>
      </c>
      <c r="E4" s="224"/>
      <c r="F4" s="224"/>
      <c r="G4" s="224"/>
      <c r="H4" s="224"/>
    </row>
    <row r="5" spans="3:8" ht="18">
      <c r="C5" s="70"/>
      <c r="D5" s="224"/>
      <c r="E5" s="224"/>
      <c r="F5" s="224"/>
      <c r="G5" s="224"/>
      <c r="H5" s="224"/>
    </row>
    <row r="6" spans="3:8" ht="18">
      <c r="C6" s="70"/>
      <c r="D6" s="224"/>
      <c r="E6" s="224"/>
      <c r="F6" s="224"/>
      <c r="G6" s="224"/>
      <c r="H6" s="224"/>
    </row>
    <row r="7" spans="2:9" s="120" customFormat="1" ht="32.25" customHeight="1">
      <c r="B7" s="121"/>
      <c r="C7" s="225" t="s">
        <v>247</v>
      </c>
      <c r="D7" s="225"/>
      <c r="E7" s="225"/>
      <c r="F7" s="225"/>
      <c r="G7" s="225"/>
      <c r="H7" s="225"/>
      <c r="I7" s="225"/>
    </row>
    <row r="8" spans="2:9" s="120" customFormat="1" ht="59.25" customHeight="1">
      <c r="B8" s="121"/>
      <c r="C8" s="225" t="s">
        <v>248</v>
      </c>
      <c r="D8" s="225"/>
      <c r="E8" s="225"/>
      <c r="F8" s="225"/>
      <c r="G8" s="225"/>
      <c r="H8" s="225"/>
      <c r="I8" s="225"/>
    </row>
    <row r="9" spans="2:9" s="120" customFormat="1" ht="44.25" customHeight="1">
      <c r="B9" s="121"/>
      <c r="C9" s="225" t="s">
        <v>257</v>
      </c>
      <c r="D9" s="225"/>
      <c r="E9" s="225"/>
      <c r="F9" s="225"/>
      <c r="G9" s="225"/>
      <c r="H9" s="225"/>
      <c r="I9" s="225"/>
    </row>
    <row r="10" spans="2:9" ht="25.5" customHeight="1">
      <c r="B10" s="122" t="s">
        <v>111</v>
      </c>
      <c r="C10" s="226" t="s">
        <v>200</v>
      </c>
      <c r="D10" s="226"/>
      <c r="E10" s="226"/>
      <c r="F10" s="226"/>
      <c r="G10" s="226"/>
      <c r="H10" s="226"/>
      <c r="I10" s="226"/>
    </row>
    <row r="11" spans="2:9" s="120" customFormat="1" ht="25.5" customHeight="1">
      <c r="B11" s="122" t="s">
        <v>112</v>
      </c>
      <c r="C11" s="226" t="s">
        <v>11</v>
      </c>
      <c r="D11" s="226"/>
      <c r="E11" s="226"/>
      <c r="F11" s="226"/>
      <c r="G11" s="226"/>
      <c r="H11" s="226"/>
      <c r="I11" s="226"/>
    </row>
    <row r="12" spans="2:9" s="120" customFormat="1" ht="60" customHeight="1">
      <c r="B12" s="122" t="s">
        <v>113</v>
      </c>
      <c r="C12" s="227" t="s">
        <v>201</v>
      </c>
      <c r="D12" s="227"/>
      <c r="E12" s="227"/>
      <c r="F12" s="227"/>
      <c r="G12" s="227"/>
      <c r="H12" s="227"/>
      <c r="I12" s="227"/>
    </row>
    <row r="13" spans="2:9" s="120" customFormat="1" ht="60.75" customHeight="1">
      <c r="B13" s="122"/>
      <c r="C13" s="228" t="s">
        <v>202</v>
      </c>
      <c r="D13" s="228"/>
      <c r="E13" s="228" t="s">
        <v>203</v>
      </c>
      <c r="F13" s="228"/>
      <c r="G13" s="228"/>
      <c r="H13" s="123"/>
      <c r="I13" s="123"/>
    </row>
    <row r="14" spans="2:9" s="120" customFormat="1" ht="16.5" customHeight="1">
      <c r="B14" s="122"/>
      <c r="C14" s="228">
        <v>1</v>
      </c>
      <c r="D14" s="228"/>
      <c r="E14" s="228">
        <v>1.3</v>
      </c>
      <c r="F14" s="228"/>
      <c r="G14" s="228"/>
      <c r="H14" s="123"/>
      <c r="I14" s="123"/>
    </row>
    <row r="15" spans="2:9" s="120" customFormat="1" ht="16.5" customHeight="1">
      <c r="B15" s="122"/>
      <c r="C15" s="228" t="s">
        <v>12</v>
      </c>
      <c r="D15" s="228"/>
      <c r="E15" s="228">
        <v>1.5</v>
      </c>
      <c r="F15" s="228"/>
      <c r="G15" s="228"/>
      <c r="H15" s="123"/>
      <c r="I15" s="123"/>
    </row>
    <row r="16" spans="2:9" s="120" customFormat="1" ht="30" customHeight="1">
      <c r="B16" s="122" t="s">
        <v>114</v>
      </c>
      <c r="C16" s="227" t="s">
        <v>204</v>
      </c>
      <c r="D16" s="227"/>
      <c r="E16" s="227"/>
      <c r="F16" s="227"/>
      <c r="G16" s="227"/>
      <c r="H16" s="227"/>
      <c r="I16" s="227"/>
    </row>
    <row r="17" spans="2:9" s="120" customFormat="1" ht="17.25" customHeight="1">
      <c r="B17" s="122"/>
      <c r="C17" s="229" t="s">
        <v>205</v>
      </c>
      <c r="D17" s="229"/>
      <c r="E17" s="229"/>
      <c r="F17" s="229"/>
      <c r="G17" s="229"/>
      <c r="H17" s="229"/>
      <c r="I17" s="229"/>
    </row>
    <row r="18" spans="2:9" s="120" customFormat="1" ht="21.75" customHeight="1">
      <c r="B18" s="122"/>
      <c r="C18" s="229" t="s">
        <v>206</v>
      </c>
      <c r="D18" s="229"/>
      <c r="E18" s="229"/>
      <c r="F18" s="229"/>
      <c r="G18" s="229"/>
      <c r="H18" s="229"/>
      <c r="I18" s="229"/>
    </row>
    <row r="19" spans="2:9" s="120" customFormat="1" ht="30.75" customHeight="1">
      <c r="B19" s="122"/>
      <c r="C19" s="227" t="s">
        <v>207</v>
      </c>
      <c r="D19" s="227"/>
      <c r="E19" s="227"/>
      <c r="F19" s="227"/>
      <c r="G19" s="227"/>
      <c r="H19" s="227"/>
      <c r="I19" s="227"/>
    </row>
    <row r="20" spans="2:9" s="120" customFormat="1" ht="34.5" customHeight="1">
      <c r="B20" s="122"/>
      <c r="C20" s="227" t="s">
        <v>208</v>
      </c>
      <c r="D20" s="227"/>
      <c r="E20" s="227"/>
      <c r="F20" s="227"/>
      <c r="G20" s="227"/>
      <c r="H20" s="227"/>
      <c r="I20" s="227"/>
    </row>
    <row r="21" spans="2:9" s="120" customFormat="1" ht="52.5" customHeight="1">
      <c r="B21" s="122"/>
      <c r="C21" s="227" t="s">
        <v>209</v>
      </c>
      <c r="D21" s="227"/>
      <c r="E21" s="227"/>
      <c r="F21" s="227"/>
      <c r="G21" s="227"/>
      <c r="H21" s="227"/>
      <c r="I21" s="227"/>
    </row>
    <row r="22" spans="2:9" s="120" customFormat="1" ht="60.75" customHeight="1">
      <c r="B22" s="122"/>
      <c r="C22" s="228" t="s">
        <v>202</v>
      </c>
      <c r="D22" s="228"/>
      <c r="E22" s="228" t="s">
        <v>210</v>
      </c>
      <c r="F22" s="228"/>
      <c r="G22" s="228"/>
      <c r="H22" s="124"/>
      <c r="I22" s="124"/>
    </row>
    <row r="23" spans="2:9" s="120" customFormat="1" ht="18.75" customHeight="1">
      <c r="B23" s="122"/>
      <c r="C23" s="228">
        <v>1</v>
      </c>
      <c r="D23" s="228"/>
      <c r="E23" s="228">
        <v>1.5</v>
      </c>
      <c r="F23" s="228"/>
      <c r="G23" s="228"/>
      <c r="H23" s="124"/>
      <c r="I23" s="124"/>
    </row>
    <row r="24" spans="2:9" s="120" customFormat="1" ht="16.5" customHeight="1">
      <c r="B24" s="122"/>
      <c r="C24" s="228">
        <v>2</v>
      </c>
      <c r="D24" s="228"/>
      <c r="E24" s="228">
        <v>1.7</v>
      </c>
      <c r="F24" s="228"/>
      <c r="G24" s="228"/>
      <c r="H24" s="124"/>
      <c r="I24" s="124"/>
    </row>
    <row r="25" spans="2:9" s="120" customFormat="1" ht="18" customHeight="1">
      <c r="B25" s="122"/>
      <c r="C25" s="228" t="s">
        <v>13</v>
      </c>
      <c r="D25" s="228"/>
      <c r="E25" s="252">
        <v>2</v>
      </c>
      <c r="F25" s="252"/>
      <c r="G25" s="252"/>
      <c r="H25" s="124"/>
      <c r="I25" s="124"/>
    </row>
    <row r="26" spans="2:9" s="120" customFormat="1" ht="7.5" customHeight="1">
      <c r="B26" s="122"/>
      <c r="C26" s="125"/>
      <c r="D26" s="126"/>
      <c r="E26" s="126"/>
      <c r="F26" s="125"/>
      <c r="G26" s="125"/>
      <c r="H26" s="124"/>
      <c r="I26" s="124"/>
    </row>
    <row r="27" spans="2:9" s="120" customFormat="1" ht="47.25" customHeight="1">
      <c r="B27" s="122"/>
      <c r="C27" s="253" t="s">
        <v>260</v>
      </c>
      <c r="D27" s="253"/>
      <c r="E27" s="253"/>
      <c r="F27" s="253"/>
      <c r="G27" s="253"/>
      <c r="H27" s="253"/>
      <c r="I27" s="253"/>
    </row>
    <row r="28" spans="2:9" s="120" customFormat="1" ht="15.75">
      <c r="B28" s="122" t="s">
        <v>115</v>
      </c>
      <c r="C28" s="227" t="s">
        <v>116</v>
      </c>
      <c r="D28" s="227"/>
      <c r="E28" s="227"/>
      <c r="F28" s="227"/>
      <c r="G28" s="227"/>
      <c r="H28" s="227"/>
      <c r="I28" s="227"/>
    </row>
    <row r="29" spans="2:9" s="120" customFormat="1" ht="15.75">
      <c r="B29" s="122"/>
      <c r="C29" s="254" t="s">
        <v>211</v>
      </c>
      <c r="D29" s="254"/>
      <c r="E29" s="254"/>
      <c r="F29" s="254"/>
      <c r="G29" s="254"/>
      <c r="H29" s="254"/>
      <c r="I29" s="254"/>
    </row>
    <row r="30" spans="2:9" s="120" customFormat="1" ht="15.75">
      <c r="B30" s="122"/>
      <c r="C30" s="254" t="s">
        <v>117</v>
      </c>
      <c r="D30" s="254"/>
      <c r="E30" s="254"/>
      <c r="F30" s="254"/>
      <c r="G30" s="254"/>
      <c r="H30" s="254"/>
      <c r="I30" s="254"/>
    </row>
    <row r="31" spans="2:9" s="120" customFormat="1" ht="39.75" customHeight="1">
      <c r="B31" s="122"/>
      <c r="C31" s="127"/>
      <c r="D31" s="225" t="s">
        <v>118</v>
      </c>
      <c r="E31" s="225"/>
      <c r="F31" s="225"/>
      <c r="G31" s="225"/>
      <c r="H31" s="225"/>
      <c r="I31" s="225"/>
    </row>
    <row r="32" spans="2:9" s="120" customFormat="1" ht="39.75" customHeight="1">
      <c r="B32" s="122"/>
      <c r="C32" s="127"/>
      <c r="D32" s="225" t="s">
        <v>119</v>
      </c>
      <c r="E32" s="225"/>
      <c r="F32" s="225"/>
      <c r="G32" s="225"/>
      <c r="H32" s="225"/>
      <c r="I32" s="225"/>
    </row>
    <row r="33" spans="2:9" s="120" customFormat="1" ht="15.75">
      <c r="B33" s="122"/>
      <c r="C33" s="227" t="s">
        <v>120</v>
      </c>
      <c r="D33" s="227"/>
      <c r="E33" s="227"/>
      <c r="F33" s="227"/>
      <c r="G33" s="227"/>
      <c r="H33" s="227"/>
      <c r="I33" s="227"/>
    </row>
    <row r="34" spans="2:9" s="120" customFormat="1" ht="31.5" customHeight="1">
      <c r="B34" s="122"/>
      <c r="C34" s="127"/>
      <c r="D34" s="225" t="s">
        <v>121</v>
      </c>
      <c r="E34" s="225"/>
      <c r="F34" s="225"/>
      <c r="G34" s="225"/>
      <c r="H34" s="225"/>
      <c r="I34" s="225"/>
    </row>
    <row r="35" spans="2:9" s="120" customFormat="1" ht="15.75">
      <c r="B35" s="122"/>
      <c r="C35" s="127"/>
      <c r="D35" s="225" t="s">
        <v>122</v>
      </c>
      <c r="E35" s="225"/>
      <c r="F35" s="225"/>
      <c r="G35" s="225"/>
      <c r="H35" s="225"/>
      <c r="I35" s="225"/>
    </row>
    <row r="36" spans="2:9" s="120" customFormat="1" ht="15.75">
      <c r="B36" s="122"/>
      <c r="C36" s="227" t="s">
        <v>123</v>
      </c>
      <c r="D36" s="227"/>
      <c r="E36" s="227"/>
      <c r="F36" s="227"/>
      <c r="G36" s="227"/>
      <c r="H36" s="227"/>
      <c r="I36" s="227"/>
    </row>
    <row r="37" spans="2:9" ht="68.25" customHeight="1">
      <c r="B37" s="122"/>
      <c r="C37" s="128"/>
      <c r="D37" s="225" t="s">
        <v>124</v>
      </c>
      <c r="E37" s="225"/>
      <c r="F37" s="225"/>
      <c r="G37" s="225"/>
      <c r="H37" s="225"/>
      <c r="I37" s="225"/>
    </row>
    <row r="38" spans="2:9" ht="15.75">
      <c r="B38" s="122"/>
      <c r="C38" s="254" t="s">
        <v>125</v>
      </c>
      <c r="D38" s="254"/>
      <c r="E38" s="254"/>
      <c r="F38" s="254"/>
      <c r="G38" s="254"/>
      <c r="H38" s="254"/>
      <c r="I38" s="254"/>
    </row>
    <row r="39" spans="2:9" ht="30" customHeight="1">
      <c r="B39" s="122"/>
      <c r="D39" s="255" t="s">
        <v>126</v>
      </c>
      <c r="E39" s="255"/>
      <c r="F39" s="255"/>
      <c r="G39" s="255"/>
      <c r="H39" s="255"/>
      <c r="I39" s="255"/>
    </row>
    <row r="40" spans="2:9" ht="30" customHeight="1">
      <c r="B40" s="122"/>
      <c r="D40" s="255" t="s">
        <v>127</v>
      </c>
      <c r="E40" s="255"/>
      <c r="F40" s="255"/>
      <c r="G40" s="255"/>
      <c r="H40" s="255"/>
      <c r="I40" s="255"/>
    </row>
    <row r="41" spans="2:9" s="120" customFormat="1" ht="15.75">
      <c r="B41" s="122"/>
      <c r="C41" s="227" t="s">
        <v>212</v>
      </c>
      <c r="D41" s="227"/>
      <c r="E41" s="227"/>
      <c r="F41" s="227"/>
      <c r="G41" s="227"/>
      <c r="H41" s="227"/>
      <c r="I41" s="227"/>
    </row>
    <row r="42" spans="2:9" s="120" customFormat="1" ht="24.75" customHeight="1" thickBot="1">
      <c r="B42" s="122" t="s">
        <v>128</v>
      </c>
      <c r="C42" s="256" t="s">
        <v>250</v>
      </c>
      <c r="D42" s="256"/>
      <c r="E42" s="256"/>
      <c r="F42" s="256"/>
      <c r="G42" s="256"/>
      <c r="H42" s="256"/>
      <c r="I42" s="256"/>
    </row>
    <row r="43" spans="2:9" s="120" customFormat="1" ht="31.5" customHeight="1">
      <c r="B43" s="122"/>
      <c r="C43" s="129" t="s">
        <v>129</v>
      </c>
      <c r="D43" s="130" t="s">
        <v>6</v>
      </c>
      <c r="E43" s="131"/>
      <c r="F43" s="124"/>
      <c r="G43" s="131"/>
      <c r="H43" s="132"/>
      <c r="I43" s="124"/>
    </row>
    <row r="44" spans="2:9" s="120" customFormat="1" ht="15.75">
      <c r="B44" s="122"/>
      <c r="C44" s="133" t="s">
        <v>7</v>
      </c>
      <c r="D44" s="134" t="s">
        <v>130</v>
      </c>
      <c r="E44" s="135"/>
      <c r="F44" s="124"/>
      <c r="G44" s="131"/>
      <c r="H44" s="132"/>
      <c r="I44" s="124"/>
    </row>
    <row r="45" spans="2:9" s="120" customFormat="1" ht="15.75">
      <c r="B45" s="122"/>
      <c r="C45" s="133" t="s">
        <v>8</v>
      </c>
      <c r="D45" s="134">
        <v>1.1</v>
      </c>
      <c r="E45" s="135"/>
      <c r="F45" s="124"/>
      <c r="G45" s="131"/>
      <c r="H45" s="132"/>
      <c r="I45" s="124"/>
    </row>
    <row r="46" spans="2:9" s="120" customFormat="1" ht="15.75" customHeight="1">
      <c r="B46" s="122"/>
      <c r="C46" s="133" t="s">
        <v>9</v>
      </c>
      <c r="D46" s="134">
        <v>1.1</v>
      </c>
      <c r="E46" s="135"/>
      <c r="F46" s="124"/>
      <c r="G46" s="131"/>
      <c r="H46" s="132"/>
      <c r="I46" s="124"/>
    </row>
    <row r="47" spans="2:9" s="120" customFormat="1" ht="16.5" thickBot="1">
      <c r="B47" s="122"/>
      <c r="C47" s="136" t="s">
        <v>10</v>
      </c>
      <c r="D47" s="137" t="s">
        <v>131</v>
      </c>
      <c r="E47" s="135"/>
      <c r="F47" s="124"/>
      <c r="G47" s="131"/>
      <c r="H47" s="132"/>
      <c r="I47" s="124"/>
    </row>
    <row r="48" spans="2:9" s="120" customFormat="1" ht="7.5" customHeight="1">
      <c r="B48" s="122"/>
      <c r="C48" s="123"/>
      <c r="D48" s="123"/>
      <c r="E48" s="123"/>
      <c r="F48" s="123"/>
      <c r="G48" s="123"/>
      <c r="H48" s="123"/>
      <c r="I48" s="124"/>
    </row>
    <row r="49" spans="2:9" s="120" customFormat="1" ht="29.25" customHeight="1">
      <c r="B49" s="122"/>
      <c r="C49" s="227" t="s">
        <v>213</v>
      </c>
      <c r="D49" s="227"/>
      <c r="E49" s="227"/>
      <c r="F49" s="227"/>
      <c r="G49" s="227"/>
      <c r="H49" s="227"/>
      <c r="I49" s="227"/>
    </row>
    <row r="50" spans="2:9" s="120" customFormat="1" ht="18" customHeight="1">
      <c r="B50" s="122"/>
      <c r="C50" s="227" t="s">
        <v>36</v>
      </c>
      <c r="D50" s="227"/>
      <c r="E50" s="227"/>
      <c r="F50" s="227"/>
      <c r="G50" s="227"/>
      <c r="H50" s="227"/>
      <c r="I50" s="227"/>
    </row>
    <row r="51" spans="2:9" s="120" customFormat="1" ht="17.25" customHeight="1">
      <c r="B51" s="122"/>
      <c r="C51" s="227" t="s">
        <v>37</v>
      </c>
      <c r="D51" s="227"/>
      <c r="E51" s="227"/>
      <c r="F51" s="227"/>
      <c r="G51" s="227"/>
      <c r="H51" s="227"/>
      <c r="I51" s="227"/>
    </row>
    <row r="52" spans="2:9" s="120" customFormat="1" ht="11.25" customHeight="1">
      <c r="B52" s="122"/>
      <c r="C52" s="123"/>
      <c r="D52" s="123"/>
      <c r="E52" s="123"/>
      <c r="F52" s="123"/>
      <c r="G52" s="123"/>
      <c r="H52" s="123"/>
      <c r="I52" s="123"/>
    </row>
    <row r="53" spans="2:9" s="120" customFormat="1" ht="18.75" customHeight="1">
      <c r="B53" s="122" t="s">
        <v>132</v>
      </c>
      <c r="C53" s="257" t="s">
        <v>133</v>
      </c>
      <c r="D53" s="256"/>
      <c r="E53" s="256"/>
      <c r="F53" s="256"/>
      <c r="G53" s="256"/>
      <c r="H53" s="256"/>
      <c r="I53" s="256"/>
    </row>
    <row r="54" spans="2:9" s="120" customFormat="1" ht="31.5" customHeight="1">
      <c r="B54" s="122"/>
      <c r="C54" s="254" t="s">
        <v>134</v>
      </c>
      <c r="D54" s="254"/>
      <c r="E54" s="254"/>
      <c r="F54" s="254"/>
      <c r="G54" s="254"/>
      <c r="H54" s="254"/>
      <c r="I54" s="254"/>
    </row>
    <row r="55" spans="2:9" s="120" customFormat="1" ht="10.5" customHeight="1">
      <c r="B55" s="122"/>
      <c r="C55" s="132"/>
      <c r="D55" s="132"/>
      <c r="E55" s="132"/>
      <c r="F55" s="132"/>
      <c r="G55" s="132"/>
      <c r="H55" s="132"/>
      <c r="I55" s="132"/>
    </row>
    <row r="56" spans="2:9" ht="17.25" customHeight="1">
      <c r="B56" s="122" t="s">
        <v>135</v>
      </c>
      <c r="C56" s="258" t="s">
        <v>38</v>
      </c>
      <c r="D56" s="258"/>
      <c r="E56" s="258"/>
      <c r="F56" s="258"/>
      <c r="G56" s="258"/>
      <c r="H56" s="258"/>
      <c r="I56" s="258"/>
    </row>
    <row r="57" spans="2:9" ht="10.5" customHeight="1" thickBot="1">
      <c r="B57" s="122"/>
      <c r="C57" s="138"/>
      <c r="D57" s="138"/>
      <c r="E57" s="138"/>
      <c r="F57" s="138"/>
      <c r="G57" s="138"/>
      <c r="H57" s="138"/>
      <c r="I57" s="138"/>
    </row>
    <row r="58" spans="2:9" ht="21.75" customHeight="1" thickBot="1">
      <c r="B58" s="122"/>
      <c r="C58" s="139" t="s">
        <v>20</v>
      </c>
      <c r="D58" s="259" t="s">
        <v>38</v>
      </c>
      <c r="E58" s="260"/>
      <c r="F58" s="140"/>
      <c r="G58" s="83"/>
      <c r="H58" s="83"/>
      <c r="I58" s="83"/>
    </row>
    <row r="59" spans="2:9" ht="15" customHeight="1">
      <c r="B59" s="122"/>
      <c r="C59" s="141" t="s">
        <v>21</v>
      </c>
      <c r="D59" s="268">
        <v>0.7</v>
      </c>
      <c r="E59" s="269"/>
      <c r="F59" s="142"/>
      <c r="G59" s="83"/>
      <c r="H59" s="83"/>
      <c r="I59" s="83"/>
    </row>
    <row r="60" spans="2:9" ht="15" customHeight="1">
      <c r="B60" s="122"/>
      <c r="C60" s="143" t="s">
        <v>22</v>
      </c>
      <c r="D60" s="270">
        <v>0.9</v>
      </c>
      <c r="E60" s="271"/>
      <c r="F60" s="142"/>
      <c r="G60" s="83"/>
      <c r="H60" s="83"/>
      <c r="I60" s="83"/>
    </row>
    <row r="61" spans="2:9" ht="15" customHeight="1">
      <c r="B61" s="122"/>
      <c r="C61" s="143" t="s">
        <v>23</v>
      </c>
      <c r="D61" s="261">
        <v>1.15</v>
      </c>
      <c r="E61" s="262"/>
      <c r="F61" s="142"/>
      <c r="G61" s="83"/>
      <c r="H61" s="83"/>
      <c r="I61" s="83"/>
    </row>
    <row r="62" spans="2:9" ht="15" customHeight="1">
      <c r="B62" s="122"/>
      <c r="C62" s="143" t="s">
        <v>24</v>
      </c>
      <c r="D62" s="261">
        <v>1.15</v>
      </c>
      <c r="E62" s="262"/>
      <c r="F62" s="142"/>
      <c r="G62" s="83"/>
      <c r="H62" s="83"/>
      <c r="I62" s="83"/>
    </row>
    <row r="63" spans="2:9" ht="15" customHeight="1">
      <c r="B63" s="122"/>
      <c r="C63" s="143" t="s">
        <v>25</v>
      </c>
      <c r="D63" s="272">
        <v>1.1</v>
      </c>
      <c r="E63" s="273"/>
      <c r="F63" s="142"/>
      <c r="G63" s="83"/>
      <c r="H63" s="83"/>
      <c r="I63" s="83"/>
    </row>
    <row r="64" spans="2:9" ht="15" customHeight="1">
      <c r="B64" s="122"/>
      <c r="C64" s="143" t="s">
        <v>26</v>
      </c>
      <c r="D64" s="272">
        <v>1</v>
      </c>
      <c r="E64" s="273"/>
      <c r="F64" s="142"/>
      <c r="G64" s="83"/>
      <c r="H64" s="83"/>
      <c r="I64" s="83"/>
    </row>
    <row r="65" spans="2:9" ht="15" customHeight="1">
      <c r="B65" s="122"/>
      <c r="C65" s="143" t="s">
        <v>27</v>
      </c>
      <c r="D65" s="272">
        <v>0.9</v>
      </c>
      <c r="E65" s="273"/>
      <c r="F65" s="142"/>
      <c r="G65" s="83"/>
      <c r="H65" s="83"/>
      <c r="I65" s="83"/>
    </row>
    <row r="66" spans="2:9" ht="15" customHeight="1">
      <c r="B66" s="122"/>
      <c r="C66" s="143" t="s">
        <v>28</v>
      </c>
      <c r="D66" s="272">
        <v>0.9</v>
      </c>
      <c r="E66" s="273"/>
      <c r="F66" s="142"/>
      <c r="G66" s="83"/>
      <c r="H66" s="83"/>
      <c r="I66" s="83"/>
    </row>
    <row r="67" spans="2:9" ht="15" customHeight="1">
      <c r="B67" s="122"/>
      <c r="C67" s="143" t="s">
        <v>29</v>
      </c>
      <c r="D67" s="261">
        <v>1.15</v>
      </c>
      <c r="E67" s="262"/>
      <c r="F67" s="144"/>
      <c r="G67" s="83"/>
      <c r="H67" s="83"/>
      <c r="I67" s="83"/>
    </row>
    <row r="68" spans="2:9" ht="15" customHeight="1">
      <c r="B68" s="122"/>
      <c r="C68" s="143" t="s">
        <v>30</v>
      </c>
      <c r="D68" s="261">
        <v>1.15</v>
      </c>
      <c r="E68" s="262"/>
      <c r="F68" s="144"/>
      <c r="G68" s="83"/>
      <c r="H68" s="83"/>
      <c r="I68" s="83"/>
    </row>
    <row r="69" spans="2:9" ht="15" customHeight="1">
      <c r="B69" s="122"/>
      <c r="C69" s="143" t="s">
        <v>31</v>
      </c>
      <c r="D69" s="261">
        <v>1.2</v>
      </c>
      <c r="E69" s="262"/>
      <c r="F69" s="142"/>
      <c r="G69" s="83"/>
      <c r="H69" s="83"/>
      <c r="I69" s="83"/>
    </row>
    <row r="70" spans="2:9" ht="15" customHeight="1" thickBot="1">
      <c r="B70" s="122"/>
      <c r="C70" s="145" t="s">
        <v>32</v>
      </c>
      <c r="D70" s="263">
        <v>1.25</v>
      </c>
      <c r="E70" s="264"/>
      <c r="F70" s="142"/>
      <c r="G70" s="83"/>
      <c r="H70" s="83"/>
      <c r="I70" s="83"/>
    </row>
    <row r="71" spans="2:9" ht="15" customHeight="1">
      <c r="B71" s="122"/>
      <c r="C71" s="83"/>
      <c r="D71" s="140"/>
      <c r="E71" s="144"/>
      <c r="F71" s="144"/>
      <c r="G71" s="142"/>
      <c r="H71" s="83"/>
      <c r="I71" s="83"/>
    </row>
    <row r="72" spans="2:9" ht="15" customHeight="1">
      <c r="B72" s="122"/>
      <c r="C72" s="227" t="s">
        <v>39</v>
      </c>
      <c r="D72" s="227"/>
      <c r="E72" s="227"/>
      <c r="F72" s="227"/>
      <c r="G72" s="227"/>
      <c r="H72" s="227"/>
      <c r="I72" s="227"/>
    </row>
    <row r="73" spans="2:9" ht="19.5" customHeight="1">
      <c r="B73" s="122"/>
      <c r="C73" s="265" t="s">
        <v>214</v>
      </c>
      <c r="D73" s="265"/>
      <c r="E73" s="265"/>
      <c r="F73" s="265"/>
      <c r="G73" s="265"/>
      <c r="H73" s="265"/>
      <c r="I73" s="265"/>
    </row>
    <row r="74" spans="2:9" ht="21" customHeight="1">
      <c r="B74" s="122"/>
      <c r="C74" s="266" t="s">
        <v>215</v>
      </c>
      <c r="D74" s="266"/>
      <c r="E74" s="266"/>
      <c r="F74" s="266"/>
      <c r="G74" s="266"/>
      <c r="H74" s="266"/>
      <c r="I74" s="266"/>
    </row>
    <row r="75" spans="2:9" ht="24" customHeight="1">
      <c r="B75" s="122" t="s">
        <v>136</v>
      </c>
      <c r="C75" s="267" t="s">
        <v>249</v>
      </c>
      <c r="D75" s="267"/>
      <c r="E75" s="267"/>
      <c r="F75" s="267"/>
      <c r="G75" s="267"/>
      <c r="H75" s="267"/>
      <c r="I75" s="267"/>
    </row>
    <row r="76" spans="3:9" ht="13.5" customHeight="1">
      <c r="C76" s="146"/>
      <c r="D76" s="146"/>
      <c r="E76" s="146"/>
      <c r="F76" s="146"/>
      <c r="G76" s="146"/>
      <c r="H76" s="146"/>
      <c r="I76" s="146"/>
    </row>
    <row r="77" spans="2:9" s="147" customFormat="1" ht="21" customHeight="1">
      <c r="B77" s="73" t="s">
        <v>109</v>
      </c>
      <c r="C77" s="215" t="s">
        <v>137</v>
      </c>
      <c r="D77" s="215"/>
      <c r="E77" s="215"/>
      <c r="F77" s="215"/>
      <c r="G77" s="215"/>
      <c r="H77" s="215"/>
      <c r="I77" s="148"/>
    </row>
    <row r="78" spans="2:9" ht="21" customHeight="1" thickBot="1">
      <c r="B78" s="73" t="s">
        <v>138</v>
      </c>
      <c r="C78" s="215" t="s">
        <v>139</v>
      </c>
      <c r="D78" s="215"/>
      <c r="E78" s="215"/>
      <c r="F78" s="215"/>
      <c r="G78" s="215"/>
      <c r="H78" s="215"/>
      <c r="I78" s="149"/>
    </row>
    <row r="79" spans="2:8" ht="30" customHeight="1" thickBot="1">
      <c r="B79" s="66"/>
      <c r="C79" s="216" t="s">
        <v>140</v>
      </c>
      <c r="D79" s="217"/>
      <c r="E79" s="217"/>
      <c r="F79" s="218"/>
      <c r="G79" s="180" t="s">
        <v>6</v>
      </c>
      <c r="H79" s="149"/>
    </row>
    <row r="80" spans="2:8" ht="15" customHeight="1">
      <c r="B80" s="66"/>
      <c r="C80" s="219" t="s">
        <v>196</v>
      </c>
      <c r="D80" s="220"/>
      <c r="E80" s="220"/>
      <c r="F80" s="221"/>
      <c r="G80" s="181" t="s">
        <v>141</v>
      </c>
      <c r="H80" s="174"/>
    </row>
    <row r="81" spans="2:7" ht="18" customHeight="1" thickBot="1">
      <c r="B81" s="66"/>
      <c r="C81" s="212" t="s">
        <v>195</v>
      </c>
      <c r="D81" s="213"/>
      <c r="E81" s="213"/>
      <c r="F81" s="213"/>
      <c r="G81" s="182">
        <v>1.4</v>
      </c>
    </row>
    <row r="82" spans="2:9" ht="42" customHeight="1">
      <c r="B82" s="66"/>
      <c r="C82" s="214" t="s">
        <v>142</v>
      </c>
      <c r="D82" s="214"/>
      <c r="E82" s="214"/>
      <c r="F82" s="214"/>
      <c r="G82" s="214"/>
      <c r="H82" s="214"/>
      <c r="I82" s="214"/>
    </row>
    <row r="83" spans="3:9" ht="33" customHeight="1">
      <c r="C83" s="214" t="s">
        <v>191</v>
      </c>
      <c r="D83" s="214"/>
      <c r="E83" s="214"/>
      <c r="F83" s="214"/>
      <c r="G83" s="214"/>
      <c r="H83" s="214"/>
      <c r="I83" s="214"/>
    </row>
    <row r="84" spans="2:9" ht="17.25" customHeight="1">
      <c r="B84" s="73" t="s">
        <v>143</v>
      </c>
      <c r="C84" s="215" t="s">
        <v>192</v>
      </c>
      <c r="D84" s="214"/>
      <c r="E84" s="214"/>
      <c r="F84" s="214"/>
      <c r="G84" s="214"/>
      <c r="H84" s="214"/>
      <c r="I84" s="214"/>
    </row>
    <row r="85" spans="3:9" ht="33.75" customHeight="1">
      <c r="C85" s="214" t="s">
        <v>216</v>
      </c>
      <c r="D85" s="214"/>
      <c r="E85" s="214"/>
      <c r="F85" s="214"/>
      <c r="G85" s="214"/>
      <c r="H85" s="214"/>
      <c r="I85" s="214"/>
    </row>
    <row r="86" spans="2:9" ht="18" customHeight="1" thickBot="1">
      <c r="B86" s="73" t="s">
        <v>144</v>
      </c>
      <c r="C86" s="236" t="s">
        <v>145</v>
      </c>
      <c r="D86" s="236"/>
      <c r="E86" s="237"/>
      <c r="I86" s="150"/>
    </row>
    <row r="87" spans="3:8" ht="17.25" customHeight="1" thickBot="1">
      <c r="C87" s="151" t="s">
        <v>20</v>
      </c>
      <c r="D87" s="238" t="s">
        <v>38</v>
      </c>
      <c r="E87" s="239"/>
      <c r="H87" s="152"/>
    </row>
    <row r="88" spans="3:8" ht="14.25" customHeight="1">
      <c r="C88" s="153" t="s">
        <v>21</v>
      </c>
      <c r="D88" s="240">
        <v>0.7</v>
      </c>
      <c r="E88" s="241"/>
      <c r="H88" s="154"/>
    </row>
    <row r="89" spans="2:8" ht="14.25" customHeight="1">
      <c r="B89" s="66"/>
      <c r="C89" s="155" t="s">
        <v>22</v>
      </c>
      <c r="D89" s="230">
        <v>0.9</v>
      </c>
      <c r="E89" s="231"/>
      <c r="F89" s="156"/>
      <c r="G89" s="156"/>
      <c r="H89" s="156"/>
    </row>
    <row r="90" spans="2:8" ht="14.25" customHeight="1">
      <c r="B90" s="66"/>
      <c r="C90" s="155" t="s">
        <v>23</v>
      </c>
      <c r="D90" s="232">
        <v>1.15</v>
      </c>
      <c r="E90" s="233"/>
      <c r="F90" s="156"/>
      <c r="G90" s="156"/>
      <c r="H90" s="156"/>
    </row>
    <row r="91" spans="2:8" ht="14.25" customHeight="1">
      <c r="B91" s="66"/>
      <c r="C91" s="155" t="s">
        <v>24</v>
      </c>
      <c r="D91" s="232">
        <v>1.15</v>
      </c>
      <c r="E91" s="233"/>
      <c r="F91" s="156"/>
      <c r="G91" s="156"/>
      <c r="H91" s="156"/>
    </row>
    <row r="92" spans="2:8" ht="14.25" customHeight="1">
      <c r="B92" s="66"/>
      <c r="C92" s="155" t="s">
        <v>25</v>
      </c>
      <c r="D92" s="234">
        <v>1.1</v>
      </c>
      <c r="E92" s="235"/>
      <c r="F92" s="156"/>
      <c r="G92" s="156"/>
      <c r="H92" s="156"/>
    </row>
    <row r="93" spans="2:8" ht="14.25" customHeight="1">
      <c r="B93" s="66"/>
      <c r="C93" s="155" t="s">
        <v>26</v>
      </c>
      <c r="D93" s="234">
        <v>1</v>
      </c>
      <c r="E93" s="235"/>
      <c r="F93" s="156"/>
      <c r="G93" s="156"/>
      <c r="H93" s="156"/>
    </row>
    <row r="94" spans="2:8" ht="14.25" customHeight="1">
      <c r="B94" s="66"/>
      <c r="C94" s="155" t="s">
        <v>27</v>
      </c>
      <c r="D94" s="234">
        <v>0.9</v>
      </c>
      <c r="E94" s="235"/>
      <c r="F94" s="156"/>
      <c r="G94" s="156"/>
      <c r="H94" s="156"/>
    </row>
    <row r="95" spans="2:8" ht="14.25" customHeight="1">
      <c r="B95" s="66"/>
      <c r="C95" s="155" t="s">
        <v>28</v>
      </c>
      <c r="D95" s="234">
        <v>0.9</v>
      </c>
      <c r="E95" s="235"/>
      <c r="F95" s="156"/>
      <c r="G95" s="156"/>
      <c r="H95" s="156"/>
    </row>
    <row r="96" spans="2:8" ht="14.25" customHeight="1">
      <c r="B96" s="66"/>
      <c r="C96" s="155" t="s">
        <v>29</v>
      </c>
      <c r="D96" s="232">
        <v>1.15</v>
      </c>
      <c r="E96" s="233"/>
      <c r="F96" s="157"/>
      <c r="G96" s="157"/>
      <c r="H96" s="157"/>
    </row>
    <row r="97" spans="2:8" ht="14.25" customHeight="1">
      <c r="B97" s="66"/>
      <c r="C97" s="155" t="s">
        <v>30</v>
      </c>
      <c r="D97" s="232">
        <v>1.15</v>
      </c>
      <c r="E97" s="233"/>
      <c r="F97" s="157"/>
      <c r="G97" s="157"/>
      <c r="H97" s="157"/>
    </row>
    <row r="98" spans="2:8" ht="14.25" customHeight="1">
      <c r="B98" s="66"/>
      <c r="C98" s="155" t="s">
        <v>31</v>
      </c>
      <c r="D98" s="232">
        <v>1.2</v>
      </c>
      <c r="E98" s="233"/>
      <c r="F98" s="156"/>
      <c r="G98" s="156"/>
      <c r="H98" s="156"/>
    </row>
    <row r="99" spans="2:8" ht="14.25" customHeight="1" thickBot="1">
      <c r="B99" s="66"/>
      <c r="C99" s="158" t="s">
        <v>32</v>
      </c>
      <c r="D99" s="245">
        <v>1.25</v>
      </c>
      <c r="E99" s="246"/>
      <c r="F99" s="156"/>
      <c r="G99" s="156"/>
      <c r="H99" s="156"/>
    </row>
    <row r="100" spans="3:9" ht="28.5" customHeight="1">
      <c r="C100" s="214" t="s">
        <v>217</v>
      </c>
      <c r="D100" s="214"/>
      <c r="E100" s="214"/>
      <c r="F100" s="214"/>
      <c r="G100" s="214"/>
      <c r="H100" s="214"/>
      <c r="I100" s="214"/>
    </row>
    <row r="101" spans="2:8" ht="18" customHeight="1">
      <c r="B101" s="73" t="s">
        <v>146</v>
      </c>
      <c r="C101" s="242" t="s">
        <v>147</v>
      </c>
      <c r="D101" s="242"/>
      <c r="E101" s="242"/>
      <c r="F101" s="242"/>
      <c r="G101" s="242"/>
      <c r="H101" s="242"/>
    </row>
    <row r="102" spans="2:9" ht="21" customHeight="1">
      <c r="B102" s="73" t="s">
        <v>148</v>
      </c>
      <c r="C102" s="237" t="s">
        <v>149</v>
      </c>
      <c r="D102" s="243"/>
      <c r="E102" s="243"/>
      <c r="F102" s="243"/>
      <c r="G102" s="243"/>
      <c r="H102" s="243"/>
      <c r="I102" s="149"/>
    </row>
    <row r="103" spans="3:9" ht="15" customHeight="1">
      <c r="C103" s="244" t="s">
        <v>150</v>
      </c>
      <c r="D103" s="244"/>
      <c r="E103" s="244"/>
      <c r="F103" s="244"/>
      <c r="G103" s="244"/>
      <c r="H103" s="244"/>
      <c r="I103" s="149"/>
    </row>
    <row r="104" spans="3:9" ht="34.5" customHeight="1">
      <c r="C104" s="214" t="s">
        <v>218</v>
      </c>
      <c r="D104" s="214"/>
      <c r="E104" s="214"/>
      <c r="F104" s="214"/>
      <c r="G104" s="214"/>
      <c r="H104" s="214"/>
      <c r="I104" s="149"/>
    </row>
    <row r="105" spans="2:9" s="75" customFormat="1" ht="18" customHeight="1">
      <c r="B105" s="73"/>
      <c r="C105" s="237" t="s">
        <v>151</v>
      </c>
      <c r="D105" s="237"/>
      <c r="E105" s="237"/>
      <c r="F105" s="237"/>
      <c r="G105" s="237"/>
      <c r="H105" s="237"/>
      <c r="I105" s="149"/>
    </row>
    <row r="106" spans="2:9" s="75" customFormat="1" ht="33" customHeight="1">
      <c r="B106" s="73"/>
      <c r="C106" s="214" t="s">
        <v>219</v>
      </c>
      <c r="D106" s="214"/>
      <c r="E106" s="214"/>
      <c r="F106" s="214"/>
      <c r="G106" s="214"/>
      <c r="H106" s="214"/>
      <c r="I106" s="149"/>
    </row>
    <row r="107" spans="2:9" s="75" customFormat="1" ht="13.5" customHeight="1">
      <c r="B107" s="73"/>
      <c r="C107" s="159"/>
      <c r="D107" s="159"/>
      <c r="E107" s="159"/>
      <c r="F107" s="159"/>
      <c r="G107" s="159"/>
      <c r="H107" s="159"/>
      <c r="I107" s="149"/>
    </row>
    <row r="108" spans="2:9" s="161" customFormat="1" ht="21" customHeight="1">
      <c r="B108" s="73" t="s">
        <v>152</v>
      </c>
      <c r="C108" s="251" t="s">
        <v>153</v>
      </c>
      <c r="D108" s="251"/>
      <c r="E108" s="251"/>
      <c r="F108" s="251"/>
      <c r="G108" s="251"/>
      <c r="H108" s="251"/>
      <c r="I108" s="160"/>
    </row>
    <row r="109" spans="2:9" s="75" customFormat="1" ht="15" customHeight="1" thickBot="1">
      <c r="B109" s="73" t="s">
        <v>154</v>
      </c>
      <c r="C109" s="237" t="s">
        <v>155</v>
      </c>
      <c r="D109" s="243"/>
      <c r="E109" s="243"/>
      <c r="F109" s="243"/>
      <c r="G109" s="243"/>
      <c r="H109" s="243"/>
      <c r="I109" s="162"/>
    </row>
    <row r="110" spans="2:9" s="75" customFormat="1" ht="40.5" customHeight="1" thickBot="1">
      <c r="B110" s="73"/>
      <c r="C110" s="163" t="s">
        <v>129</v>
      </c>
      <c r="D110" s="164" t="s">
        <v>6</v>
      </c>
      <c r="F110" s="165"/>
      <c r="H110" s="165"/>
      <c r="I110" s="166"/>
    </row>
    <row r="111" spans="2:9" s="75" customFormat="1" ht="15" customHeight="1">
      <c r="B111" s="73"/>
      <c r="C111" s="167" t="s">
        <v>7</v>
      </c>
      <c r="D111" s="168" t="s">
        <v>130</v>
      </c>
      <c r="F111" s="165"/>
      <c r="H111" s="165"/>
      <c r="I111" s="166"/>
    </row>
    <row r="112" spans="2:9" s="75" customFormat="1" ht="15" customHeight="1">
      <c r="B112" s="73"/>
      <c r="C112" s="169" t="s">
        <v>8</v>
      </c>
      <c r="D112" s="170">
        <v>1.1</v>
      </c>
      <c r="F112" s="165"/>
      <c r="H112" s="165"/>
      <c r="I112" s="166"/>
    </row>
    <row r="113" spans="2:9" s="75" customFormat="1" ht="15" customHeight="1">
      <c r="B113" s="73"/>
      <c r="C113" s="169" t="s">
        <v>9</v>
      </c>
      <c r="D113" s="170">
        <v>1.1</v>
      </c>
      <c r="F113" s="165"/>
      <c r="H113" s="165"/>
      <c r="I113" s="166"/>
    </row>
    <row r="114" spans="2:9" s="75" customFormat="1" ht="15.75" customHeight="1" thickBot="1">
      <c r="B114" s="73"/>
      <c r="C114" s="171" t="s">
        <v>10</v>
      </c>
      <c r="D114" s="172" t="s">
        <v>131</v>
      </c>
      <c r="F114" s="165"/>
      <c r="H114" s="165"/>
      <c r="I114" s="166"/>
    </row>
    <row r="115" spans="2:9" s="173" customFormat="1" ht="28.5" customHeight="1">
      <c r="B115" s="73"/>
      <c r="C115" s="214" t="s">
        <v>156</v>
      </c>
      <c r="D115" s="214"/>
      <c r="E115" s="214"/>
      <c r="F115" s="214"/>
      <c r="G115" s="214"/>
      <c r="H115" s="214"/>
      <c r="I115" s="214"/>
    </row>
    <row r="116" spans="2:9" s="173" customFormat="1" ht="19.5" customHeight="1">
      <c r="B116" s="73"/>
      <c r="C116" s="214" t="s">
        <v>157</v>
      </c>
      <c r="D116" s="214"/>
      <c r="E116" s="214"/>
      <c r="F116" s="214"/>
      <c r="G116" s="214"/>
      <c r="H116" s="214"/>
      <c r="I116" s="214"/>
    </row>
    <row r="117" spans="2:9" s="173" customFormat="1" ht="17.25" customHeight="1">
      <c r="B117" s="73"/>
      <c r="C117" s="214" t="s">
        <v>158</v>
      </c>
      <c r="D117" s="214"/>
      <c r="E117" s="214"/>
      <c r="F117" s="214"/>
      <c r="G117" s="214"/>
      <c r="H117" s="214"/>
      <c r="I117" s="214"/>
    </row>
    <row r="118" spans="2:9" s="75" customFormat="1" ht="18.75" customHeight="1">
      <c r="B118" s="73" t="s">
        <v>159</v>
      </c>
      <c r="C118" s="215" t="s">
        <v>160</v>
      </c>
      <c r="D118" s="247"/>
      <c r="E118" s="247"/>
      <c r="F118" s="247"/>
      <c r="G118" s="247"/>
      <c r="H118" s="247"/>
      <c r="I118" s="247"/>
    </row>
    <row r="119" spans="2:9" s="75" customFormat="1" ht="18.75" customHeight="1">
      <c r="B119" s="73"/>
      <c r="C119" s="248" t="s">
        <v>134</v>
      </c>
      <c r="D119" s="248"/>
      <c r="E119" s="248"/>
      <c r="F119" s="248"/>
      <c r="G119" s="248"/>
      <c r="H119" s="248"/>
      <c r="I119" s="248"/>
    </row>
    <row r="120" spans="2:9" s="75" customFormat="1" ht="15.75" customHeight="1" thickBot="1">
      <c r="B120" s="73" t="s">
        <v>161</v>
      </c>
      <c r="C120" s="249" t="s">
        <v>162</v>
      </c>
      <c r="D120" s="250"/>
      <c r="E120" s="250"/>
      <c r="F120" s="250"/>
      <c r="G120" s="250"/>
      <c r="H120" s="250"/>
      <c r="I120" s="174"/>
    </row>
    <row r="121" spans="2:9" s="75" customFormat="1" ht="18.75" customHeight="1" thickBot="1">
      <c r="B121" s="73"/>
      <c r="C121" s="151" t="s">
        <v>20</v>
      </c>
      <c r="D121" s="164" t="s">
        <v>6</v>
      </c>
      <c r="I121" s="152"/>
    </row>
    <row r="122" spans="2:9" s="75" customFormat="1" ht="15" customHeight="1" thickBot="1">
      <c r="B122" s="73"/>
      <c r="C122" s="175" t="s">
        <v>163</v>
      </c>
      <c r="D122" s="176">
        <v>1</v>
      </c>
      <c r="F122" s="154"/>
      <c r="H122" s="154"/>
      <c r="I122" s="154"/>
    </row>
    <row r="123" spans="2:9" s="75" customFormat="1" ht="13.5" customHeight="1">
      <c r="B123" s="73"/>
      <c r="C123" s="177"/>
      <c r="D123" s="178"/>
      <c r="F123" s="154"/>
      <c r="H123" s="154"/>
      <c r="I123" s="154"/>
    </row>
    <row r="124" s="179" customFormat="1" ht="20.25" customHeight="1"/>
    <row r="125" s="179" customFormat="1" ht="18" customHeight="1"/>
    <row r="126" s="179" customFormat="1" ht="17.25" customHeight="1"/>
    <row r="127" s="179" customFormat="1" ht="14.25" customHeight="1"/>
    <row r="128" s="179" customFormat="1" ht="14.25" customHeight="1"/>
    <row r="129" s="179" customFormat="1" ht="14.25" customHeight="1"/>
    <row r="130" s="179" customFormat="1" ht="14.25" customHeight="1"/>
    <row r="131" s="179" customFormat="1" ht="14.25" customHeight="1"/>
    <row r="132" s="179" customFormat="1" ht="14.25" customHeight="1"/>
    <row r="133" s="179" customFormat="1" ht="14.25" customHeight="1"/>
    <row r="134" s="179" customFormat="1" ht="14.25" customHeight="1"/>
    <row r="135" s="179" customFormat="1" ht="14.25" customHeight="1"/>
    <row r="136" s="179" customFormat="1" ht="14.25" customHeight="1"/>
    <row r="137" s="179" customFormat="1" ht="14.25" customHeight="1"/>
    <row r="138" s="179" customFormat="1" ht="14.25" customHeight="1"/>
    <row r="139" s="179" customFormat="1" ht="12.75"/>
  </sheetData>
  <sheetProtection/>
  <mergeCells count="107">
    <mergeCell ref="D70:E70"/>
    <mergeCell ref="C72:I72"/>
    <mergeCell ref="C73:I73"/>
    <mergeCell ref="C74:I74"/>
    <mergeCell ref="C75:I75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C49:I49"/>
    <mergeCell ref="C50:I50"/>
    <mergeCell ref="C51:I51"/>
    <mergeCell ref="C53:I53"/>
    <mergeCell ref="C54:I54"/>
    <mergeCell ref="C56:I56"/>
    <mergeCell ref="D58:E58"/>
    <mergeCell ref="D68:E68"/>
    <mergeCell ref="D69:E69"/>
    <mergeCell ref="D34:I34"/>
    <mergeCell ref="D35:I35"/>
    <mergeCell ref="C36:I36"/>
    <mergeCell ref="D37:I37"/>
    <mergeCell ref="C38:I38"/>
    <mergeCell ref="D39:I39"/>
    <mergeCell ref="D40:I40"/>
    <mergeCell ref="C41:I41"/>
    <mergeCell ref="C42:I42"/>
    <mergeCell ref="C25:D25"/>
    <mergeCell ref="E25:G25"/>
    <mergeCell ref="C27:I27"/>
    <mergeCell ref="C28:I28"/>
    <mergeCell ref="C29:I29"/>
    <mergeCell ref="C30:I30"/>
    <mergeCell ref="D31:I31"/>
    <mergeCell ref="D32:I32"/>
    <mergeCell ref="C33:I33"/>
    <mergeCell ref="C18:I18"/>
    <mergeCell ref="C19:I19"/>
    <mergeCell ref="C20:I20"/>
    <mergeCell ref="C21:I21"/>
    <mergeCell ref="C22:D22"/>
    <mergeCell ref="E22:G22"/>
    <mergeCell ref="C23:D23"/>
    <mergeCell ref="E23:G23"/>
    <mergeCell ref="C24:D24"/>
    <mergeCell ref="E24:G24"/>
    <mergeCell ref="C117:I117"/>
    <mergeCell ref="C118:I118"/>
    <mergeCell ref="C119:I119"/>
    <mergeCell ref="C120:H120"/>
    <mergeCell ref="C105:H105"/>
    <mergeCell ref="C106:H106"/>
    <mergeCell ref="C108:H108"/>
    <mergeCell ref="C109:H109"/>
    <mergeCell ref="C115:I115"/>
    <mergeCell ref="C116:I116"/>
    <mergeCell ref="C101:H101"/>
    <mergeCell ref="C102:H102"/>
    <mergeCell ref="C103:H103"/>
    <mergeCell ref="C104:H104"/>
    <mergeCell ref="D95:E95"/>
    <mergeCell ref="D96:E96"/>
    <mergeCell ref="D97:E97"/>
    <mergeCell ref="D98:E98"/>
    <mergeCell ref="D99:E99"/>
    <mergeCell ref="C100:I100"/>
    <mergeCell ref="D89:E89"/>
    <mergeCell ref="D90:E90"/>
    <mergeCell ref="D91:E91"/>
    <mergeCell ref="D92:E92"/>
    <mergeCell ref="D93:E93"/>
    <mergeCell ref="D94:E94"/>
    <mergeCell ref="C83:I83"/>
    <mergeCell ref="C84:I84"/>
    <mergeCell ref="C85:I85"/>
    <mergeCell ref="C86:E86"/>
    <mergeCell ref="D87:E87"/>
    <mergeCell ref="D88:E88"/>
    <mergeCell ref="C81:F81"/>
    <mergeCell ref="C82:I82"/>
    <mergeCell ref="C77:H77"/>
    <mergeCell ref="C78:H78"/>
    <mergeCell ref="C79:F79"/>
    <mergeCell ref="C80:F80"/>
    <mergeCell ref="H1:I1"/>
    <mergeCell ref="G2:I2"/>
    <mergeCell ref="C3:D3"/>
    <mergeCell ref="D4:H6"/>
    <mergeCell ref="C7:I7"/>
    <mergeCell ref="C8:I8"/>
    <mergeCell ref="C9:I9"/>
    <mergeCell ref="C10:I10"/>
    <mergeCell ref="C11:I11"/>
    <mergeCell ref="C12:I12"/>
    <mergeCell ref="C13:D13"/>
    <mergeCell ref="E13:G13"/>
    <mergeCell ref="C14:D14"/>
    <mergeCell ref="E14:G14"/>
    <mergeCell ref="C15:D15"/>
    <mergeCell ref="E15:G15"/>
    <mergeCell ref="C16:I16"/>
    <mergeCell ref="C17:I17"/>
  </mergeCells>
  <printOptions/>
  <pageMargins left="0" right="0" top="0" bottom="0.3937007874015748" header="0" footer="0"/>
  <pageSetup fitToHeight="3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BreakPreview" zoomScaleNormal="85" zoomScaleSheetLayoutView="100" zoomScalePageLayoutView="0" workbookViewId="0" topLeftCell="A1">
      <selection activeCell="D4" sqref="D4:H6"/>
    </sheetView>
  </sheetViews>
  <sheetFormatPr defaultColWidth="9.00390625" defaultRowHeight="12.75"/>
  <cols>
    <col min="1" max="1" width="2.875" style="66" customWidth="1"/>
    <col min="2" max="2" width="6.875" style="66" customWidth="1"/>
    <col min="3" max="3" width="16.75390625" style="66" customWidth="1"/>
    <col min="4" max="4" width="20.75390625" style="66" customWidth="1"/>
    <col min="5" max="5" width="19.625" style="66" customWidth="1"/>
    <col min="6" max="6" width="9.75390625" style="66" customWidth="1"/>
    <col min="7" max="7" width="19.625" style="66" customWidth="1"/>
    <col min="8" max="8" width="19.25390625" style="66" customWidth="1"/>
    <col min="9" max="9" width="21.75390625" style="66" customWidth="1"/>
    <col min="10" max="10" width="13.375" style="66" customWidth="1"/>
    <col min="11" max="16" width="9.125" style="66" customWidth="1"/>
    <col min="17" max="17" width="24.25390625" style="66" customWidth="1"/>
    <col min="18" max="16384" width="9.125" style="66" customWidth="1"/>
  </cols>
  <sheetData>
    <row r="1" spans="3:9" ht="15" customHeight="1">
      <c r="C1" s="73"/>
      <c r="D1" s="74"/>
      <c r="E1" s="74"/>
      <c r="H1" s="222" t="s">
        <v>164</v>
      </c>
      <c r="I1" s="222"/>
    </row>
    <row r="2" spans="3:9" ht="42.75" customHeight="1">
      <c r="C2" s="73"/>
      <c r="D2" s="70"/>
      <c r="E2" s="70"/>
      <c r="G2" s="222" t="s">
        <v>188</v>
      </c>
      <c r="H2" s="222"/>
      <c r="I2" s="222"/>
    </row>
    <row r="3" spans="3:5" ht="18">
      <c r="C3" s="73"/>
      <c r="D3" s="223"/>
      <c r="E3" s="223"/>
    </row>
    <row r="4" spans="3:8" ht="18">
      <c r="C4" s="70"/>
      <c r="D4" s="224" t="s">
        <v>190</v>
      </c>
      <c r="E4" s="224"/>
      <c r="F4" s="224"/>
      <c r="G4" s="224"/>
      <c r="H4" s="224"/>
    </row>
    <row r="5" spans="3:8" ht="18">
      <c r="C5" s="70"/>
      <c r="D5" s="224"/>
      <c r="E5" s="224"/>
      <c r="F5" s="224"/>
      <c r="G5" s="224"/>
      <c r="H5" s="224"/>
    </row>
    <row r="6" spans="3:8" ht="18">
      <c r="C6" s="70"/>
      <c r="D6" s="224"/>
      <c r="E6" s="224"/>
      <c r="F6" s="224"/>
      <c r="G6" s="224"/>
      <c r="H6" s="224"/>
    </row>
    <row r="7" spans="3:9" s="75" customFormat="1" ht="8.25" customHeight="1">
      <c r="C7" s="67"/>
      <c r="D7" s="67"/>
      <c r="E7" s="67"/>
      <c r="F7" s="67"/>
      <c r="G7" s="67"/>
      <c r="H7" s="67"/>
      <c r="I7" s="67"/>
    </row>
    <row r="8" spans="2:17" s="76" customFormat="1" ht="15.75">
      <c r="B8" s="77" t="s">
        <v>111</v>
      </c>
      <c r="C8" s="277" t="s">
        <v>221</v>
      </c>
      <c r="D8" s="277"/>
      <c r="E8" s="277"/>
      <c r="F8" s="277"/>
      <c r="G8" s="277"/>
      <c r="H8" s="277"/>
      <c r="I8" s="277"/>
      <c r="K8" s="274"/>
      <c r="L8" s="274"/>
      <c r="M8" s="274"/>
      <c r="N8" s="274"/>
      <c r="O8" s="274"/>
      <c r="P8" s="274"/>
      <c r="Q8" s="274"/>
    </row>
    <row r="9" spans="3:17" s="75" customFormat="1" ht="21.75" customHeight="1">
      <c r="C9" s="275" t="s">
        <v>222</v>
      </c>
      <c r="D9" s="275"/>
      <c r="E9" s="275"/>
      <c r="F9" s="275"/>
      <c r="G9" s="275"/>
      <c r="H9" s="275"/>
      <c r="I9" s="275"/>
      <c r="K9" s="274"/>
      <c r="L9" s="274"/>
      <c r="M9" s="274"/>
      <c r="N9" s="274"/>
      <c r="O9" s="274"/>
      <c r="P9" s="274"/>
      <c r="Q9" s="274"/>
    </row>
    <row r="10" spans="3:9" s="75" customFormat="1" ht="27.75" customHeight="1">
      <c r="C10" s="275" t="s">
        <v>258</v>
      </c>
      <c r="D10" s="275"/>
      <c r="E10" s="275"/>
      <c r="F10" s="275"/>
      <c r="G10" s="275"/>
      <c r="H10" s="275"/>
      <c r="I10" s="275"/>
    </row>
    <row r="11" spans="2:9" s="78" customFormat="1" ht="30.75" customHeight="1">
      <c r="B11" s="79"/>
      <c r="C11" s="278" t="s">
        <v>223</v>
      </c>
      <c r="D11" s="278"/>
      <c r="E11" s="278"/>
      <c r="F11" s="278"/>
      <c r="G11" s="278"/>
      <c r="H11" s="278"/>
      <c r="I11" s="278"/>
    </row>
    <row r="12" spans="2:9" s="78" customFormat="1" ht="18.75" customHeight="1">
      <c r="B12" s="79"/>
      <c r="C12" s="279" t="s">
        <v>224</v>
      </c>
      <c r="D12" s="279"/>
      <c r="E12" s="279"/>
      <c r="F12" s="279"/>
      <c r="G12" s="279"/>
      <c r="H12" s="279"/>
      <c r="I12" s="279"/>
    </row>
    <row r="13" spans="2:10" s="78" customFormat="1" ht="54.75" customHeight="1">
      <c r="B13" s="75"/>
      <c r="C13" s="280" t="s">
        <v>259</v>
      </c>
      <c r="D13" s="280"/>
      <c r="E13" s="280"/>
      <c r="F13" s="280"/>
      <c r="G13" s="280"/>
      <c r="H13" s="280"/>
      <c r="I13" s="280"/>
      <c r="J13" s="75"/>
    </row>
    <row r="14" spans="2:9" s="75" customFormat="1" ht="34.5" customHeight="1">
      <c r="B14" s="80" t="s">
        <v>112</v>
      </c>
      <c r="C14" s="281" t="s">
        <v>251</v>
      </c>
      <c r="D14" s="282"/>
      <c r="E14" s="282"/>
      <c r="F14" s="282"/>
      <c r="G14" s="282"/>
      <c r="H14" s="282"/>
      <c r="I14" s="282"/>
    </row>
    <row r="15" spans="3:9" s="75" customFormat="1" ht="33.75" customHeight="1">
      <c r="C15" s="276" t="s">
        <v>252</v>
      </c>
      <c r="D15" s="276"/>
      <c r="E15" s="276"/>
      <c r="F15" s="276"/>
      <c r="G15" s="276"/>
      <c r="H15" s="276"/>
      <c r="I15" s="276"/>
    </row>
    <row r="16" spans="2:10" s="78" customFormat="1" ht="32.25" customHeight="1">
      <c r="B16" s="75"/>
      <c r="C16" s="276" t="s">
        <v>253</v>
      </c>
      <c r="D16" s="276"/>
      <c r="E16" s="276"/>
      <c r="F16" s="276"/>
      <c r="G16" s="276"/>
      <c r="H16" s="276"/>
      <c r="I16" s="276"/>
      <c r="J16" s="75"/>
    </row>
    <row r="17" spans="2:9" s="75" customFormat="1" ht="22.5" customHeight="1">
      <c r="B17" s="81" t="s">
        <v>113</v>
      </c>
      <c r="C17" s="283" t="s">
        <v>165</v>
      </c>
      <c r="D17" s="283"/>
      <c r="E17" s="283"/>
      <c r="F17" s="283"/>
      <c r="G17" s="283"/>
      <c r="H17" s="283"/>
      <c r="I17" s="283"/>
    </row>
    <row r="18" spans="3:9" s="75" customFormat="1" ht="39.75" customHeight="1">
      <c r="C18" s="284" t="s">
        <v>166</v>
      </c>
      <c r="D18" s="284"/>
      <c r="E18" s="284"/>
      <c r="F18" s="284"/>
      <c r="G18" s="284"/>
      <c r="H18" s="284"/>
      <c r="I18" s="284"/>
    </row>
    <row r="19" spans="3:9" s="75" customFormat="1" ht="19.5" customHeight="1" thickBot="1">
      <c r="C19" s="284" t="s">
        <v>167</v>
      </c>
      <c r="D19" s="284"/>
      <c r="E19" s="284"/>
      <c r="F19" s="284"/>
      <c r="G19" s="284"/>
      <c r="H19" s="284"/>
      <c r="I19" s="284"/>
    </row>
    <row r="20" spans="2:10" s="83" customFormat="1" ht="33" customHeight="1" thickBot="1">
      <c r="B20" s="75"/>
      <c r="C20" s="285" t="s">
        <v>168</v>
      </c>
      <c r="D20" s="286"/>
      <c r="E20" s="287"/>
      <c r="F20" s="82"/>
      <c r="G20" s="285" t="s">
        <v>169</v>
      </c>
      <c r="H20" s="286"/>
      <c r="I20" s="287"/>
      <c r="J20" s="75"/>
    </row>
    <row r="21" spans="3:9" s="75" customFormat="1" ht="15.75" customHeight="1" thickBot="1">
      <c r="C21" s="288" t="s">
        <v>33</v>
      </c>
      <c r="D21" s="289"/>
      <c r="E21" s="290" t="s">
        <v>5</v>
      </c>
      <c r="F21" s="82"/>
      <c r="G21" s="292" t="s">
        <v>33</v>
      </c>
      <c r="H21" s="293"/>
      <c r="I21" s="290" t="s">
        <v>5</v>
      </c>
    </row>
    <row r="22" spans="3:10" s="75" customFormat="1" ht="13.5" thickBot="1">
      <c r="C22" s="84" t="s">
        <v>3</v>
      </c>
      <c r="D22" s="85" t="s">
        <v>4</v>
      </c>
      <c r="E22" s="291"/>
      <c r="F22" s="82"/>
      <c r="G22" s="86" t="s">
        <v>3</v>
      </c>
      <c r="H22" s="85" t="s">
        <v>4</v>
      </c>
      <c r="I22" s="291"/>
      <c r="J22" s="87"/>
    </row>
    <row r="23" spans="3:10" s="75" customFormat="1" ht="12.75">
      <c r="C23" s="183">
        <v>0</v>
      </c>
      <c r="D23" s="88">
        <v>38900</v>
      </c>
      <c r="E23" s="89">
        <v>0</v>
      </c>
      <c r="F23" s="90"/>
      <c r="G23" s="183">
        <v>0</v>
      </c>
      <c r="H23" s="88">
        <v>9200</v>
      </c>
      <c r="I23" s="89">
        <v>0</v>
      </c>
      <c r="J23" s="91"/>
    </row>
    <row r="24" spans="3:10" s="75" customFormat="1" ht="12.75">
      <c r="C24" s="92">
        <f aca="true" t="shared" si="0" ref="C24:C37">D23</f>
        <v>38900</v>
      </c>
      <c r="D24" s="93">
        <v>50400</v>
      </c>
      <c r="E24" s="89">
        <v>0.03</v>
      </c>
      <c r="F24" s="94"/>
      <c r="G24" s="92">
        <f aca="true" t="shared" si="1" ref="G24:G32">H23</f>
        <v>9200</v>
      </c>
      <c r="H24" s="95">
        <v>11400</v>
      </c>
      <c r="I24" s="89">
        <v>0.03</v>
      </c>
      <c r="J24" s="91"/>
    </row>
    <row r="25" spans="3:10" s="75" customFormat="1" ht="12.75">
      <c r="C25" s="92">
        <f t="shared" si="0"/>
        <v>50400</v>
      </c>
      <c r="D25" s="93">
        <v>60700</v>
      </c>
      <c r="E25" s="89">
        <v>0.05</v>
      </c>
      <c r="F25" s="90"/>
      <c r="G25" s="92">
        <f t="shared" si="1"/>
        <v>11400</v>
      </c>
      <c r="H25" s="95">
        <v>14400</v>
      </c>
      <c r="I25" s="89">
        <v>0.05</v>
      </c>
      <c r="J25" s="91"/>
    </row>
    <row r="26" spans="3:10" s="75" customFormat="1" ht="12.75">
      <c r="C26" s="92">
        <f t="shared" si="0"/>
        <v>60700</v>
      </c>
      <c r="D26" s="93">
        <v>72700</v>
      </c>
      <c r="E26" s="89">
        <v>0.08</v>
      </c>
      <c r="F26" s="94"/>
      <c r="G26" s="92">
        <f t="shared" si="1"/>
        <v>14400</v>
      </c>
      <c r="H26" s="93">
        <v>18700</v>
      </c>
      <c r="I26" s="89">
        <v>0.08</v>
      </c>
      <c r="J26" s="91"/>
    </row>
    <row r="27" spans="3:10" s="75" customFormat="1" ht="12.75">
      <c r="C27" s="92">
        <f t="shared" si="0"/>
        <v>72700</v>
      </c>
      <c r="D27" s="93">
        <v>86100</v>
      </c>
      <c r="E27" s="89">
        <v>0.1</v>
      </c>
      <c r="F27" s="94"/>
      <c r="G27" s="92">
        <f t="shared" si="1"/>
        <v>18700</v>
      </c>
      <c r="H27" s="93">
        <v>23000</v>
      </c>
      <c r="I27" s="89">
        <v>0.1</v>
      </c>
      <c r="J27" s="91"/>
    </row>
    <row r="28" spans="3:10" s="75" customFormat="1" ht="12.75">
      <c r="C28" s="92">
        <f t="shared" si="0"/>
        <v>86100</v>
      </c>
      <c r="D28" s="93">
        <v>99400</v>
      </c>
      <c r="E28" s="89">
        <v>0.15</v>
      </c>
      <c r="F28" s="90"/>
      <c r="G28" s="92">
        <f t="shared" si="1"/>
        <v>23000</v>
      </c>
      <c r="H28" s="93">
        <v>29400</v>
      </c>
      <c r="I28" s="89">
        <v>0.15</v>
      </c>
      <c r="J28" s="91"/>
    </row>
    <row r="29" spans="3:10" s="75" customFormat="1" ht="12.75">
      <c r="C29" s="92">
        <f t="shared" si="0"/>
        <v>99400</v>
      </c>
      <c r="D29" s="93">
        <v>115000</v>
      </c>
      <c r="E29" s="89">
        <v>0.2</v>
      </c>
      <c r="F29" s="94"/>
      <c r="G29" s="92">
        <f t="shared" si="1"/>
        <v>29400</v>
      </c>
      <c r="H29" s="95">
        <v>36600</v>
      </c>
      <c r="I29" s="89">
        <v>0.2</v>
      </c>
      <c r="J29" s="91"/>
    </row>
    <row r="30" spans="3:10" s="75" customFormat="1" ht="12.75">
      <c r="C30" s="92">
        <f t="shared" si="0"/>
        <v>115000</v>
      </c>
      <c r="D30" s="93">
        <v>133500</v>
      </c>
      <c r="E30" s="89">
        <v>0.25</v>
      </c>
      <c r="F30" s="90"/>
      <c r="G30" s="92">
        <f t="shared" si="1"/>
        <v>36600</v>
      </c>
      <c r="H30" s="93">
        <v>45200</v>
      </c>
      <c r="I30" s="89">
        <v>0.25</v>
      </c>
      <c r="J30" s="91"/>
    </row>
    <row r="31" spans="3:10" s="75" customFormat="1" ht="12.75">
      <c r="C31" s="92">
        <f t="shared" si="0"/>
        <v>133500</v>
      </c>
      <c r="D31" s="93">
        <v>159500</v>
      </c>
      <c r="E31" s="89">
        <v>0.3</v>
      </c>
      <c r="F31" s="94"/>
      <c r="G31" s="92">
        <f t="shared" si="1"/>
        <v>45200</v>
      </c>
      <c r="H31" s="93">
        <v>56400</v>
      </c>
      <c r="I31" s="89">
        <v>0.3</v>
      </c>
      <c r="J31" s="91"/>
    </row>
    <row r="32" spans="3:10" s="75" customFormat="1" ht="13.5" thickBot="1">
      <c r="C32" s="92">
        <f t="shared" si="0"/>
        <v>159500</v>
      </c>
      <c r="D32" s="93">
        <v>187400</v>
      </c>
      <c r="E32" s="89">
        <v>0.35</v>
      </c>
      <c r="F32" s="94"/>
      <c r="G32" s="96">
        <f t="shared" si="1"/>
        <v>56400</v>
      </c>
      <c r="H32" s="97"/>
      <c r="I32" s="98">
        <v>0.35</v>
      </c>
      <c r="J32" s="91"/>
    </row>
    <row r="33" spans="3:10" s="75" customFormat="1" ht="12.75">
      <c r="C33" s="92">
        <f t="shared" si="0"/>
        <v>187400</v>
      </c>
      <c r="D33" s="93">
        <v>217800</v>
      </c>
      <c r="E33" s="89">
        <v>0.4</v>
      </c>
      <c r="F33" s="90"/>
      <c r="G33" s="99"/>
      <c r="H33" s="99"/>
      <c r="I33" s="99"/>
      <c r="J33" s="91"/>
    </row>
    <row r="34" spans="3:10" s="75" customFormat="1" ht="12.75">
      <c r="C34" s="92">
        <f t="shared" si="0"/>
        <v>217800</v>
      </c>
      <c r="D34" s="93">
        <v>255100</v>
      </c>
      <c r="E34" s="89">
        <v>0.45</v>
      </c>
      <c r="F34" s="90"/>
      <c r="G34" s="99"/>
      <c r="H34" s="99"/>
      <c r="I34" s="99"/>
      <c r="J34" s="87"/>
    </row>
    <row r="35" spans="3:10" s="75" customFormat="1" ht="12.75">
      <c r="C35" s="92">
        <f t="shared" si="0"/>
        <v>255100</v>
      </c>
      <c r="D35" s="93">
        <v>295500</v>
      </c>
      <c r="E35" s="89">
        <v>0.5</v>
      </c>
      <c r="F35" s="90"/>
      <c r="G35" s="99"/>
      <c r="H35" s="99"/>
      <c r="I35" s="99"/>
      <c r="J35" s="87"/>
    </row>
    <row r="36" spans="3:10" s="75" customFormat="1" ht="12.75">
      <c r="C36" s="92">
        <f t="shared" si="0"/>
        <v>295500</v>
      </c>
      <c r="D36" s="93">
        <v>343600</v>
      </c>
      <c r="E36" s="89">
        <v>0.55</v>
      </c>
      <c r="F36" s="90"/>
      <c r="G36" s="100"/>
      <c r="H36" s="100"/>
      <c r="I36" s="99"/>
      <c r="J36" s="87"/>
    </row>
    <row r="37" spans="3:9" s="75" customFormat="1" ht="13.5" thickBot="1">
      <c r="C37" s="96">
        <f t="shared" si="0"/>
        <v>343600</v>
      </c>
      <c r="D37" s="101"/>
      <c r="E37" s="98">
        <v>0.6</v>
      </c>
      <c r="F37" s="90"/>
      <c r="G37" s="100"/>
      <c r="H37" s="100"/>
      <c r="I37" s="99"/>
    </row>
    <row r="38" spans="3:9" s="75" customFormat="1" ht="13.5" thickBot="1">
      <c r="C38" s="100"/>
      <c r="D38" s="100"/>
      <c r="E38" s="102"/>
      <c r="F38" s="90"/>
      <c r="G38" s="100"/>
      <c r="H38" s="100"/>
      <c r="I38" s="99"/>
    </row>
    <row r="39" spans="3:9" s="75" customFormat="1" ht="30" customHeight="1" thickBot="1">
      <c r="C39" s="285" t="s">
        <v>168</v>
      </c>
      <c r="D39" s="286"/>
      <c r="E39" s="287"/>
      <c r="F39" s="82"/>
      <c r="G39" s="285" t="s">
        <v>169</v>
      </c>
      <c r="H39" s="286"/>
      <c r="I39" s="287"/>
    </row>
    <row r="40" spans="3:9" s="75" customFormat="1" ht="18.75" customHeight="1" thickBot="1">
      <c r="C40" s="288" t="s">
        <v>170</v>
      </c>
      <c r="D40" s="289"/>
      <c r="E40" s="290" t="s">
        <v>5</v>
      </c>
      <c r="F40" s="82"/>
      <c r="G40" s="292" t="s">
        <v>170</v>
      </c>
      <c r="H40" s="293"/>
      <c r="I40" s="290" t="s">
        <v>5</v>
      </c>
    </row>
    <row r="41" spans="3:9" s="75" customFormat="1" ht="13.5" thickBot="1">
      <c r="C41" s="84" t="s">
        <v>3</v>
      </c>
      <c r="D41" s="85" t="s">
        <v>4</v>
      </c>
      <c r="E41" s="291"/>
      <c r="F41" s="82"/>
      <c r="G41" s="86" t="s">
        <v>3</v>
      </c>
      <c r="H41" s="85" t="s">
        <v>4</v>
      </c>
      <c r="I41" s="291"/>
    </row>
    <row r="42" spans="3:9" s="75" customFormat="1" ht="12.75">
      <c r="C42" s="183">
        <v>0</v>
      </c>
      <c r="D42" s="93">
        <f>ROUND(D62/1.2/2.6,-2)</f>
        <v>34400</v>
      </c>
      <c r="E42" s="89">
        <v>0</v>
      </c>
      <c r="F42" s="90"/>
      <c r="G42" s="183">
        <v>0</v>
      </c>
      <c r="H42" s="95">
        <f>ROUND(H62/1.2/2.6,-2)</f>
        <v>8100</v>
      </c>
      <c r="I42" s="89">
        <v>0</v>
      </c>
    </row>
    <row r="43" spans="3:14" s="75" customFormat="1" ht="12.75">
      <c r="C43" s="92">
        <f>D42</f>
        <v>34400</v>
      </c>
      <c r="D43" s="93">
        <f aca="true" t="shared" si="2" ref="D43:D55">ROUND(D63/1.2/2.6,-2)</f>
        <v>44600</v>
      </c>
      <c r="E43" s="89">
        <v>0.03</v>
      </c>
      <c r="F43" s="94"/>
      <c r="G43" s="92">
        <f>H42</f>
        <v>8100</v>
      </c>
      <c r="H43" s="95">
        <f>ROUND(H63/1.2/2.6,-2)</f>
        <v>10100</v>
      </c>
      <c r="I43" s="89">
        <v>0.03</v>
      </c>
      <c r="L43" s="103"/>
      <c r="N43" s="103"/>
    </row>
    <row r="44" spans="3:14" s="75" customFormat="1" ht="12.75">
      <c r="C44" s="92">
        <f>D43</f>
        <v>44600</v>
      </c>
      <c r="D44" s="93">
        <f t="shared" si="2"/>
        <v>53700</v>
      </c>
      <c r="E44" s="89">
        <v>0.05</v>
      </c>
      <c r="F44" s="90"/>
      <c r="G44" s="92">
        <f aca="true" t="shared" si="3" ref="G44:G51">H43</f>
        <v>10100</v>
      </c>
      <c r="H44" s="95">
        <f>ROUND(H64/1.2/2.6,-2)</f>
        <v>12700</v>
      </c>
      <c r="I44" s="89">
        <v>0.05</v>
      </c>
      <c r="K44" s="103"/>
      <c r="L44" s="103"/>
      <c r="N44" s="103"/>
    </row>
    <row r="45" spans="3:14" s="75" customFormat="1" ht="12.75">
      <c r="C45" s="92">
        <f aca="true" t="shared" si="4" ref="C45:C56">D44</f>
        <v>53700</v>
      </c>
      <c r="D45" s="93">
        <f t="shared" si="2"/>
        <v>64300</v>
      </c>
      <c r="E45" s="89">
        <v>0.08</v>
      </c>
      <c r="F45" s="94"/>
      <c r="G45" s="92">
        <f t="shared" si="3"/>
        <v>12700</v>
      </c>
      <c r="H45" s="95">
        <f>ROUND(H65/1.2/2.6,-2)</f>
        <v>16500</v>
      </c>
      <c r="I45" s="89">
        <v>0.08</v>
      </c>
      <c r="K45" s="103"/>
      <c r="L45" s="103"/>
      <c r="N45" s="103"/>
    </row>
    <row r="46" spans="3:14" s="75" customFormat="1" ht="12.75">
      <c r="C46" s="92">
        <f t="shared" si="4"/>
        <v>64300</v>
      </c>
      <c r="D46" s="93">
        <f t="shared" si="2"/>
        <v>76200</v>
      </c>
      <c r="E46" s="89">
        <v>0.1</v>
      </c>
      <c r="F46" s="94"/>
      <c r="G46" s="92">
        <f t="shared" si="3"/>
        <v>16500</v>
      </c>
      <c r="H46" s="95">
        <f>ROUND(H66/1.2/2.6,-2)</f>
        <v>20400</v>
      </c>
      <c r="I46" s="89">
        <v>0.1</v>
      </c>
      <c r="K46" s="103"/>
      <c r="L46" s="103"/>
      <c r="N46" s="103"/>
    </row>
    <row r="47" spans="3:14" s="75" customFormat="1" ht="12.75">
      <c r="C47" s="92">
        <f t="shared" si="4"/>
        <v>76200</v>
      </c>
      <c r="D47" s="93">
        <f t="shared" si="2"/>
        <v>87900</v>
      </c>
      <c r="E47" s="89">
        <v>0.15</v>
      </c>
      <c r="F47" s="90"/>
      <c r="G47" s="92">
        <f t="shared" si="3"/>
        <v>20400</v>
      </c>
      <c r="H47" s="95">
        <f>ROUND(H67/1.2/2.6,-2)</f>
        <v>26000</v>
      </c>
      <c r="I47" s="89">
        <v>0.15</v>
      </c>
      <c r="K47" s="103"/>
      <c r="L47" s="103"/>
      <c r="N47" s="103"/>
    </row>
    <row r="48" spans="3:14" s="75" customFormat="1" ht="12.75">
      <c r="C48" s="92">
        <f t="shared" si="4"/>
        <v>87900</v>
      </c>
      <c r="D48" s="93">
        <f t="shared" si="2"/>
        <v>101700</v>
      </c>
      <c r="E48" s="89">
        <v>0.2</v>
      </c>
      <c r="F48" s="94"/>
      <c r="G48" s="92">
        <f t="shared" si="3"/>
        <v>26000</v>
      </c>
      <c r="H48" s="95">
        <f>ROUND(H68/1.2/2.6,-2)</f>
        <v>32400</v>
      </c>
      <c r="I48" s="89">
        <v>0.2</v>
      </c>
      <c r="K48" s="103"/>
      <c r="L48" s="103"/>
      <c r="N48" s="103"/>
    </row>
    <row r="49" spans="3:14" s="75" customFormat="1" ht="12.75">
      <c r="C49" s="92">
        <f t="shared" si="4"/>
        <v>101700</v>
      </c>
      <c r="D49" s="93">
        <f t="shared" si="2"/>
        <v>118100</v>
      </c>
      <c r="E49" s="89">
        <v>0.25</v>
      </c>
      <c r="F49" s="90"/>
      <c r="G49" s="92">
        <f t="shared" si="3"/>
        <v>32400</v>
      </c>
      <c r="H49" s="95">
        <f>ROUND(H69/1.2/2.6,-2)</f>
        <v>40000</v>
      </c>
      <c r="I49" s="89">
        <v>0.25</v>
      </c>
      <c r="K49" s="103"/>
      <c r="L49" s="103"/>
      <c r="N49" s="103"/>
    </row>
    <row r="50" spans="3:14" s="75" customFormat="1" ht="12.75">
      <c r="C50" s="92">
        <f t="shared" si="4"/>
        <v>118100</v>
      </c>
      <c r="D50" s="93">
        <f t="shared" si="2"/>
        <v>141100</v>
      </c>
      <c r="E50" s="89">
        <v>0.3</v>
      </c>
      <c r="F50" s="94"/>
      <c r="G50" s="92">
        <f t="shared" si="3"/>
        <v>40000</v>
      </c>
      <c r="H50" s="95">
        <f>ROUND(H70/1.2/2.6,-2)</f>
        <v>49900</v>
      </c>
      <c r="I50" s="89">
        <v>0.3</v>
      </c>
      <c r="K50" s="103"/>
      <c r="L50" s="103"/>
      <c r="N50" s="103"/>
    </row>
    <row r="51" spans="3:14" s="75" customFormat="1" ht="13.5" thickBot="1">
      <c r="C51" s="92">
        <f t="shared" si="4"/>
        <v>141100</v>
      </c>
      <c r="D51" s="93">
        <f t="shared" si="2"/>
        <v>165800</v>
      </c>
      <c r="E51" s="89">
        <v>0.35</v>
      </c>
      <c r="F51" s="94"/>
      <c r="G51" s="96">
        <f t="shared" si="3"/>
        <v>49900</v>
      </c>
      <c r="H51" s="97"/>
      <c r="I51" s="98">
        <v>0.35</v>
      </c>
      <c r="K51" s="103"/>
      <c r="L51" s="103"/>
      <c r="N51" s="103"/>
    </row>
    <row r="52" spans="3:12" s="75" customFormat="1" ht="12.75">
      <c r="C52" s="92">
        <f t="shared" si="4"/>
        <v>165800</v>
      </c>
      <c r="D52" s="93">
        <f t="shared" si="2"/>
        <v>192700</v>
      </c>
      <c r="E52" s="89">
        <v>0.4</v>
      </c>
      <c r="F52" s="90"/>
      <c r="G52" s="99"/>
      <c r="H52" s="99"/>
      <c r="I52" s="99"/>
      <c r="K52" s="103"/>
      <c r="L52" s="103"/>
    </row>
    <row r="53" spans="3:12" s="75" customFormat="1" ht="12.75">
      <c r="C53" s="92">
        <f t="shared" si="4"/>
        <v>192700</v>
      </c>
      <c r="D53" s="93">
        <f t="shared" si="2"/>
        <v>225700</v>
      </c>
      <c r="E53" s="89">
        <v>0.45</v>
      </c>
      <c r="F53" s="90"/>
      <c r="G53" s="99"/>
      <c r="H53" s="99"/>
      <c r="I53" s="99"/>
      <c r="L53" s="103"/>
    </row>
    <row r="54" spans="3:12" s="75" customFormat="1" ht="12.75">
      <c r="C54" s="92">
        <f t="shared" si="4"/>
        <v>225700</v>
      </c>
      <c r="D54" s="93">
        <f t="shared" si="2"/>
        <v>261400</v>
      </c>
      <c r="E54" s="89">
        <v>0.5</v>
      </c>
      <c r="F54" s="90"/>
      <c r="G54" s="99"/>
      <c r="H54" s="99"/>
      <c r="I54" s="99"/>
      <c r="L54" s="103"/>
    </row>
    <row r="55" spans="3:12" s="75" customFormat="1" ht="12.75">
      <c r="C55" s="92">
        <f t="shared" si="4"/>
        <v>261400</v>
      </c>
      <c r="D55" s="93">
        <f t="shared" si="2"/>
        <v>303900</v>
      </c>
      <c r="E55" s="89">
        <v>0.55</v>
      </c>
      <c r="F55" s="90"/>
      <c r="G55" s="100"/>
      <c r="H55" s="100"/>
      <c r="I55" s="99"/>
      <c r="L55" s="103"/>
    </row>
    <row r="56" spans="3:12" s="75" customFormat="1" ht="13.5" thickBot="1">
      <c r="C56" s="96">
        <f t="shared" si="4"/>
        <v>303900</v>
      </c>
      <c r="D56" s="101"/>
      <c r="E56" s="98">
        <v>0.6</v>
      </c>
      <c r="F56" s="90"/>
      <c r="G56" s="100"/>
      <c r="H56" s="100"/>
      <c r="I56" s="99"/>
      <c r="L56" s="103"/>
    </row>
    <row r="57" spans="3:9" s="75" customFormat="1" ht="12.75">
      <c r="C57" s="100"/>
      <c r="D57" s="100"/>
      <c r="E57" s="102"/>
      <c r="F57" s="90"/>
      <c r="G57" s="100"/>
      <c r="H57" s="100"/>
      <c r="I57" s="99"/>
    </row>
    <row r="58" spans="3:9" s="75" customFormat="1" ht="19.5" customHeight="1" thickBot="1">
      <c r="C58" s="284" t="s">
        <v>171</v>
      </c>
      <c r="D58" s="284"/>
      <c r="E58" s="284"/>
      <c r="F58" s="284"/>
      <c r="G58" s="284"/>
      <c r="H58" s="284"/>
      <c r="I58" s="284"/>
    </row>
    <row r="59" spans="3:9" s="75" customFormat="1" ht="39.75" customHeight="1" thickBot="1">
      <c r="C59" s="285" t="s">
        <v>168</v>
      </c>
      <c r="D59" s="286"/>
      <c r="E59" s="287"/>
      <c r="F59" s="82"/>
      <c r="G59" s="285" t="s">
        <v>169</v>
      </c>
      <c r="H59" s="286"/>
      <c r="I59" s="287"/>
    </row>
    <row r="60" spans="3:9" s="75" customFormat="1" ht="16.5" customHeight="1" thickBot="1">
      <c r="C60" s="294" t="s">
        <v>34</v>
      </c>
      <c r="D60" s="295"/>
      <c r="E60" s="290" t="s">
        <v>5</v>
      </c>
      <c r="F60" s="82"/>
      <c r="G60" s="294" t="s">
        <v>34</v>
      </c>
      <c r="H60" s="295"/>
      <c r="I60" s="290" t="s">
        <v>5</v>
      </c>
    </row>
    <row r="61" spans="3:9" s="75" customFormat="1" ht="13.5" thickBot="1">
      <c r="C61" s="84" t="s">
        <v>3</v>
      </c>
      <c r="D61" s="85" t="s">
        <v>4</v>
      </c>
      <c r="E61" s="291"/>
      <c r="F61" s="82"/>
      <c r="G61" s="86" t="s">
        <v>3</v>
      </c>
      <c r="H61" s="104" t="s">
        <v>4</v>
      </c>
      <c r="I61" s="291"/>
    </row>
    <row r="62" spans="3:9" s="75" customFormat="1" ht="12.75">
      <c r="C62" s="183">
        <v>0</v>
      </c>
      <c r="D62" s="105">
        <f>C63</f>
        <v>107400</v>
      </c>
      <c r="E62" s="89">
        <v>0</v>
      </c>
      <c r="F62" s="90"/>
      <c r="G62" s="183">
        <v>0</v>
      </c>
      <c r="H62" s="95">
        <f>G63</f>
        <v>25400</v>
      </c>
      <c r="I62" s="89">
        <v>0</v>
      </c>
    </row>
    <row r="63" spans="3:9" s="75" customFormat="1" ht="12.75">
      <c r="C63" s="105">
        <f aca="true" t="shared" si="5" ref="C63:C76">ROUND(C24*1.2*2.3,-2)</f>
        <v>107400</v>
      </c>
      <c r="D63" s="105">
        <f>C64</f>
        <v>139100</v>
      </c>
      <c r="E63" s="89">
        <v>0.03</v>
      </c>
      <c r="F63" s="94"/>
      <c r="G63" s="105">
        <f aca="true" t="shared" si="6" ref="G63:G71">ROUND(G24*1.2*2.3,-2)</f>
        <v>25400</v>
      </c>
      <c r="H63" s="95">
        <f aca="true" t="shared" si="7" ref="H63:H70">G64</f>
        <v>31500</v>
      </c>
      <c r="I63" s="89">
        <v>0.03</v>
      </c>
    </row>
    <row r="64" spans="3:9" s="75" customFormat="1" ht="12.75">
      <c r="C64" s="105">
        <f t="shared" si="5"/>
        <v>139100</v>
      </c>
      <c r="D64" s="105">
        <f aca="true" t="shared" si="8" ref="D64:D75">C65</f>
        <v>167500</v>
      </c>
      <c r="E64" s="89">
        <v>0.05</v>
      </c>
      <c r="F64" s="90"/>
      <c r="G64" s="105">
        <f t="shared" si="6"/>
        <v>31500</v>
      </c>
      <c r="H64" s="95">
        <f t="shared" si="7"/>
        <v>39700</v>
      </c>
      <c r="I64" s="89">
        <v>0.05</v>
      </c>
    </row>
    <row r="65" spans="3:9" s="75" customFormat="1" ht="12.75">
      <c r="C65" s="105">
        <f t="shared" si="5"/>
        <v>167500</v>
      </c>
      <c r="D65" s="105">
        <f t="shared" si="8"/>
        <v>200700</v>
      </c>
      <c r="E65" s="89">
        <v>0.08</v>
      </c>
      <c r="F65" s="94"/>
      <c r="G65" s="105">
        <f t="shared" si="6"/>
        <v>39700</v>
      </c>
      <c r="H65" s="95">
        <f t="shared" si="7"/>
        <v>51600</v>
      </c>
      <c r="I65" s="89">
        <v>0.08</v>
      </c>
    </row>
    <row r="66" spans="3:9" s="75" customFormat="1" ht="12.75">
      <c r="C66" s="105">
        <f t="shared" si="5"/>
        <v>200700</v>
      </c>
      <c r="D66" s="105">
        <f t="shared" si="8"/>
        <v>237600</v>
      </c>
      <c r="E66" s="89">
        <v>0.1</v>
      </c>
      <c r="F66" s="90"/>
      <c r="G66" s="105">
        <f t="shared" si="6"/>
        <v>51600</v>
      </c>
      <c r="H66" s="95">
        <f t="shared" si="7"/>
        <v>63500</v>
      </c>
      <c r="I66" s="89">
        <v>0.1</v>
      </c>
    </row>
    <row r="67" spans="3:9" s="75" customFormat="1" ht="12.75">
      <c r="C67" s="105">
        <f t="shared" si="5"/>
        <v>237600</v>
      </c>
      <c r="D67" s="105">
        <f t="shared" si="8"/>
        <v>274300</v>
      </c>
      <c r="E67" s="89">
        <v>0.15</v>
      </c>
      <c r="F67" s="94"/>
      <c r="G67" s="105">
        <f t="shared" si="6"/>
        <v>63500</v>
      </c>
      <c r="H67" s="95">
        <f t="shared" si="7"/>
        <v>81100</v>
      </c>
      <c r="I67" s="89">
        <v>0.15</v>
      </c>
    </row>
    <row r="68" spans="3:9" s="75" customFormat="1" ht="12.75">
      <c r="C68" s="105">
        <f t="shared" si="5"/>
        <v>274300</v>
      </c>
      <c r="D68" s="105">
        <f t="shared" si="8"/>
        <v>317400</v>
      </c>
      <c r="E68" s="89">
        <v>0.2</v>
      </c>
      <c r="F68" s="90"/>
      <c r="G68" s="105">
        <f t="shared" si="6"/>
        <v>81100</v>
      </c>
      <c r="H68" s="95">
        <f t="shared" si="7"/>
        <v>101000</v>
      </c>
      <c r="I68" s="89">
        <v>0.2</v>
      </c>
    </row>
    <row r="69" spans="3:9" s="75" customFormat="1" ht="12.75">
      <c r="C69" s="105">
        <f t="shared" si="5"/>
        <v>317400</v>
      </c>
      <c r="D69" s="105">
        <f t="shared" si="8"/>
        <v>368500</v>
      </c>
      <c r="E69" s="89">
        <v>0.25</v>
      </c>
      <c r="F69" s="90"/>
      <c r="G69" s="105">
        <f t="shared" si="6"/>
        <v>101000</v>
      </c>
      <c r="H69" s="95">
        <f t="shared" si="7"/>
        <v>124800</v>
      </c>
      <c r="I69" s="89">
        <v>0.25</v>
      </c>
    </row>
    <row r="70" spans="3:9" s="75" customFormat="1" ht="12.75">
      <c r="C70" s="105">
        <f t="shared" si="5"/>
        <v>368500</v>
      </c>
      <c r="D70" s="105">
        <f t="shared" si="8"/>
        <v>440200</v>
      </c>
      <c r="E70" s="89">
        <v>0.3</v>
      </c>
      <c r="F70" s="90"/>
      <c r="G70" s="105">
        <f t="shared" si="6"/>
        <v>124800</v>
      </c>
      <c r="H70" s="95">
        <f t="shared" si="7"/>
        <v>155700</v>
      </c>
      <c r="I70" s="89">
        <v>0.3</v>
      </c>
    </row>
    <row r="71" spans="3:9" s="75" customFormat="1" ht="13.5" thickBot="1">
      <c r="C71" s="105">
        <f t="shared" si="5"/>
        <v>440200</v>
      </c>
      <c r="D71" s="105">
        <f t="shared" si="8"/>
        <v>517200</v>
      </c>
      <c r="E71" s="89">
        <v>0.35</v>
      </c>
      <c r="F71" s="90"/>
      <c r="G71" s="106">
        <f t="shared" si="6"/>
        <v>155700</v>
      </c>
      <c r="H71" s="97"/>
      <c r="I71" s="98">
        <v>0.35</v>
      </c>
    </row>
    <row r="72" spans="3:6" s="75" customFormat="1" ht="12.75">
      <c r="C72" s="105">
        <f t="shared" si="5"/>
        <v>517200</v>
      </c>
      <c r="D72" s="105">
        <f t="shared" si="8"/>
        <v>601100</v>
      </c>
      <c r="E72" s="89">
        <v>0.4</v>
      </c>
      <c r="F72" s="94"/>
    </row>
    <row r="73" spans="3:6" s="75" customFormat="1" ht="12.75">
      <c r="C73" s="105">
        <f t="shared" si="5"/>
        <v>601100</v>
      </c>
      <c r="D73" s="105">
        <f t="shared" si="8"/>
        <v>704100</v>
      </c>
      <c r="E73" s="89">
        <v>0.45</v>
      </c>
      <c r="F73" s="90"/>
    </row>
    <row r="74" spans="3:6" s="75" customFormat="1" ht="12.75">
      <c r="C74" s="105">
        <f t="shared" si="5"/>
        <v>704100</v>
      </c>
      <c r="D74" s="105">
        <f t="shared" si="8"/>
        <v>815600</v>
      </c>
      <c r="E74" s="89">
        <v>0.5</v>
      </c>
      <c r="F74" s="90"/>
    </row>
    <row r="75" spans="3:9" s="75" customFormat="1" ht="12.75">
      <c r="C75" s="105">
        <f t="shared" si="5"/>
        <v>815600</v>
      </c>
      <c r="D75" s="105">
        <f t="shared" si="8"/>
        <v>948300</v>
      </c>
      <c r="E75" s="89">
        <v>0.55</v>
      </c>
      <c r="F75" s="90"/>
      <c r="G75" s="100"/>
      <c r="H75" s="100"/>
      <c r="I75" s="99"/>
    </row>
    <row r="76" spans="3:9" s="75" customFormat="1" ht="13.5" thickBot="1">
      <c r="C76" s="106">
        <f t="shared" si="5"/>
        <v>948300</v>
      </c>
      <c r="D76" s="106"/>
      <c r="E76" s="98">
        <v>0.6</v>
      </c>
      <c r="F76" s="90"/>
      <c r="G76" s="100"/>
      <c r="H76" s="100"/>
      <c r="I76" s="99"/>
    </row>
    <row r="77" spans="2:10" s="75" customFormat="1" ht="55.5" customHeight="1" thickBot="1">
      <c r="B77" s="81" t="s">
        <v>114</v>
      </c>
      <c r="C77" s="296" t="s">
        <v>172</v>
      </c>
      <c r="D77" s="296"/>
      <c r="E77" s="296"/>
      <c r="F77" s="296"/>
      <c r="G77" s="296"/>
      <c r="H77" s="296"/>
      <c r="I77" s="296"/>
      <c r="J77" s="107"/>
    </row>
    <row r="78" spans="3:9" s="107" customFormat="1" ht="29.25" customHeight="1" thickBot="1">
      <c r="C78" s="285" t="s">
        <v>168</v>
      </c>
      <c r="D78" s="286"/>
      <c r="E78" s="287"/>
      <c r="F78" s="82"/>
      <c r="G78" s="285" t="s">
        <v>169</v>
      </c>
      <c r="H78" s="286"/>
      <c r="I78" s="287"/>
    </row>
    <row r="79" spans="3:9" s="107" customFormat="1" ht="13.5" customHeight="1" thickBot="1">
      <c r="C79" s="294" t="s">
        <v>34</v>
      </c>
      <c r="D79" s="295"/>
      <c r="E79" s="290" t="s">
        <v>5</v>
      </c>
      <c r="F79" s="82"/>
      <c r="G79" s="294" t="s">
        <v>34</v>
      </c>
      <c r="H79" s="295"/>
      <c r="I79" s="290" t="s">
        <v>5</v>
      </c>
    </row>
    <row r="80" spans="3:9" s="107" customFormat="1" ht="13.5" thickBot="1">
      <c r="C80" s="84" t="s">
        <v>3</v>
      </c>
      <c r="D80" s="104" t="s">
        <v>4</v>
      </c>
      <c r="E80" s="291"/>
      <c r="F80" s="82"/>
      <c r="G80" s="84" t="s">
        <v>3</v>
      </c>
      <c r="H80" s="104" t="s">
        <v>4</v>
      </c>
      <c r="I80" s="291"/>
    </row>
    <row r="81" spans="3:9" s="107" customFormat="1" ht="12.75">
      <c r="C81" s="183">
        <v>0</v>
      </c>
      <c r="D81" s="108">
        <v>17500</v>
      </c>
      <c r="E81" s="109">
        <v>0.6</v>
      </c>
      <c r="F81" s="90"/>
      <c r="G81" s="183">
        <v>0</v>
      </c>
      <c r="H81" s="108">
        <v>4600</v>
      </c>
      <c r="I81" s="109">
        <v>0.6</v>
      </c>
    </row>
    <row r="82" spans="3:9" s="107" customFormat="1" ht="12.75">
      <c r="C82" s="105">
        <f>D81</f>
        <v>17500</v>
      </c>
      <c r="D82" s="105">
        <v>29100</v>
      </c>
      <c r="E82" s="110">
        <v>0.61</v>
      </c>
      <c r="F82" s="90"/>
      <c r="G82" s="105">
        <f>H81</f>
        <v>4600</v>
      </c>
      <c r="H82" s="105">
        <v>7400</v>
      </c>
      <c r="I82" s="110">
        <v>0.61</v>
      </c>
    </row>
    <row r="83" spans="3:9" s="107" customFormat="1" ht="12.75">
      <c r="C83" s="105">
        <f>D82</f>
        <v>29100</v>
      </c>
      <c r="D83" s="105">
        <v>53700</v>
      </c>
      <c r="E83" s="110">
        <v>0.62</v>
      </c>
      <c r="F83" s="90"/>
      <c r="G83" s="105">
        <f>H82</f>
        <v>7400</v>
      </c>
      <c r="H83" s="105">
        <v>11000</v>
      </c>
      <c r="I83" s="110">
        <v>0.62</v>
      </c>
    </row>
    <row r="84" spans="3:9" s="107" customFormat="1" ht="12.75">
      <c r="C84" s="105">
        <f>D83</f>
        <v>53700</v>
      </c>
      <c r="D84" s="105">
        <v>81700</v>
      </c>
      <c r="E84" s="110">
        <v>0.63</v>
      </c>
      <c r="F84" s="90"/>
      <c r="G84" s="105">
        <f>H83</f>
        <v>11000</v>
      </c>
      <c r="H84" s="105">
        <v>16100</v>
      </c>
      <c r="I84" s="110">
        <v>0.63</v>
      </c>
    </row>
    <row r="85" spans="3:9" s="107" customFormat="1" ht="12.75">
      <c r="C85" s="105">
        <f>D84</f>
        <v>81700</v>
      </c>
      <c r="D85" s="105">
        <v>125500</v>
      </c>
      <c r="E85" s="110">
        <v>0.64</v>
      </c>
      <c r="F85" s="90"/>
      <c r="G85" s="105">
        <f>H84</f>
        <v>16100</v>
      </c>
      <c r="H85" s="105">
        <v>24200</v>
      </c>
      <c r="I85" s="110">
        <v>0.64</v>
      </c>
    </row>
    <row r="86" spans="3:9" s="107" customFormat="1" ht="12.75">
      <c r="C86" s="105">
        <f>D85</f>
        <v>125500</v>
      </c>
      <c r="D86" s="105">
        <v>177100</v>
      </c>
      <c r="E86" s="110">
        <v>0.65</v>
      </c>
      <c r="F86" s="90"/>
      <c r="G86" s="105">
        <f>H85</f>
        <v>24200</v>
      </c>
      <c r="H86" s="105">
        <v>34900</v>
      </c>
      <c r="I86" s="110">
        <v>0.65</v>
      </c>
    </row>
    <row r="87" spans="3:9" s="107" customFormat="1" ht="13.5" thickBot="1">
      <c r="C87" s="106">
        <f>D86</f>
        <v>177100</v>
      </c>
      <c r="D87" s="106"/>
      <c r="E87" s="111">
        <v>0.6599999999999999</v>
      </c>
      <c r="F87" s="90"/>
      <c r="G87" s="106">
        <f>H86</f>
        <v>34900</v>
      </c>
      <c r="H87" s="106"/>
      <c r="I87" s="111">
        <v>0.6599999999999999</v>
      </c>
    </row>
    <row r="88" spans="2:10" s="107" customFormat="1" ht="12.75">
      <c r="B88" s="75"/>
      <c r="C88" s="75"/>
      <c r="D88" s="75"/>
      <c r="E88" s="75"/>
      <c r="F88" s="75"/>
      <c r="G88" s="112"/>
      <c r="H88" s="113"/>
      <c r="I88" s="75"/>
      <c r="J88" s="75"/>
    </row>
    <row r="89" spans="1:9" s="83" customFormat="1" ht="23.25" customHeight="1">
      <c r="A89" s="79"/>
      <c r="B89" s="80" t="s">
        <v>128</v>
      </c>
      <c r="C89" s="282" t="s">
        <v>173</v>
      </c>
      <c r="D89" s="282"/>
      <c r="E89" s="282"/>
      <c r="F89" s="282"/>
      <c r="G89" s="282"/>
      <c r="H89" s="282"/>
      <c r="I89" s="282"/>
    </row>
    <row r="90" spans="1:17" s="83" customFormat="1" ht="12.75" customHeight="1">
      <c r="A90" s="79"/>
      <c r="B90" s="80"/>
      <c r="C90" s="114"/>
      <c r="D90" s="114"/>
      <c r="E90" s="114"/>
      <c r="F90" s="114"/>
      <c r="G90" s="114"/>
      <c r="H90" s="114"/>
      <c r="I90" s="114"/>
      <c r="K90" s="66"/>
      <c r="L90" s="66"/>
      <c r="M90" s="66"/>
      <c r="N90" s="66"/>
      <c r="O90" s="66"/>
      <c r="P90" s="66"/>
      <c r="Q90" s="66"/>
    </row>
    <row r="91" spans="1:17" s="83" customFormat="1" ht="21.75" customHeight="1">
      <c r="A91" s="79"/>
      <c r="B91" s="80" t="s">
        <v>109</v>
      </c>
      <c r="C91" s="282" t="s">
        <v>174</v>
      </c>
      <c r="D91" s="282"/>
      <c r="E91" s="282"/>
      <c r="F91" s="282"/>
      <c r="G91" s="282"/>
      <c r="H91" s="282"/>
      <c r="I91" s="282"/>
      <c r="K91" s="66"/>
      <c r="L91" s="66"/>
      <c r="M91" s="66"/>
      <c r="N91" s="66"/>
      <c r="O91" s="66"/>
      <c r="P91" s="66"/>
      <c r="Q91" s="66"/>
    </row>
    <row r="92" spans="2:17" s="83" customFormat="1" ht="30" customHeight="1">
      <c r="B92" s="81" t="s">
        <v>138</v>
      </c>
      <c r="C92" s="298" t="s">
        <v>175</v>
      </c>
      <c r="D92" s="298"/>
      <c r="E92" s="298"/>
      <c r="F92" s="298"/>
      <c r="G92" s="298"/>
      <c r="H92" s="298"/>
      <c r="I92" s="298"/>
      <c r="K92" s="66"/>
      <c r="L92" s="66"/>
      <c r="M92" s="66"/>
      <c r="N92" s="66"/>
      <c r="O92" s="66"/>
      <c r="P92" s="66"/>
      <c r="Q92" s="66"/>
    </row>
    <row r="93" spans="2:17" s="83" customFormat="1" ht="19.5" customHeight="1" hidden="1">
      <c r="B93" s="81"/>
      <c r="C93" s="284"/>
      <c r="D93" s="284"/>
      <c r="E93" s="284"/>
      <c r="F93" s="284"/>
      <c r="G93" s="284"/>
      <c r="H93" s="284"/>
      <c r="I93" s="284"/>
      <c r="K93" s="66"/>
      <c r="L93" s="66"/>
      <c r="M93" s="66"/>
      <c r="N93" s="66"/>
      <c r="O93" s="66"/>
      <c r="P93" s="66"/>
      <c r="Q93" s="66"/>
    </row>
    <row r="94" spans="2:17" s="83" customFormat="1" ht="17.25" customHeight="1">
      <c r="B94" s="81" t="s">
        <v>176</v>
      </c>
      <c r="C94" s="284" t="s">
        <v>178</v>
      </c>
      <c r="D94" s="284"/>
      <c r="E94" s="284"/>
      <c r="F94" s="284"/>
      <c r="G94" s="284"/>
      <c r="H94" s="284"/>
      <c r="I94" s="284"/>
      <c r="K94" s="66"/>
      <c r="L94" s="66"/>
      <c r="M94" s="66"/>
      <c r="N94" s="66"/>
      <c r="O94" s="66"/>
      <c r="P94" s="66"/>
      <c r="Q94" s="66"/>
    </row>
    <row r="95" spans="2:9" ht="18.75" customHeight="1">
      <c r="B95" s="115"/>
      <c r="C95" s="299" t="s">
        <v>179</v>
      </c>
      <c r="D95" s="299"/>
      <c r="E95" s="299"/>
      <c r="F95" s="299"/>
      <c r="G95" s="299"/>
      <c r="H95" s="299"/>
      <c r="I95" s="116"/>
    </row>
    <row r="96" spans="4:9" ht="92.25" customHeight="1">
      <c r="D96" s="297" t="s">
        <v>180</v>
      </c>
      <c r="E96" s="297"/>
      <c r="F96" s="297"/>
      <c r="G96" s="297"/>
      <c r="H96" s="297"/>
      <c r="I96" s="297"/>
    </row>
    <row r="97" spans="4:9" ht="47.25" customHeight="1">
      <c r="D97" s="297" t="s">
        <v>14</v>
      </c>
      <c r="E97" s="297"/>
      <c r="F97" s="297"/>
      <c r="G97" s="297"/>
      <c r="H97" s="297"/>
      <c r="I97" s="297"/>
    </row>
    <row r="98" spans="4:9" ht="14.25" customHeight="1">
      <c r="D98" s="301" t="s">
        <v>15</v>
      </c>
      <c r="E98" s="301"/>
      <c r="F98" s="301"/>
      <c r="G98" s="301"/>
      <c r="H98" s="301"/>
      <c r="I98" s="301"/>
    </row>
    <row r="99" spans="4:9" ht="52.5" customHeight="1">
      <c r="D99" s="297" t="s">
        <v>16</v>
      </c>
      <c r="E99" s="297"/>
      <c r="F99" s="297"/>
      <c r="G99" s="297"/>
      <c r="H99" s="297"/>
      <c r="I99" s="297"/>
    </row>
    <row r="100" spans="4:9" ht="19.5" customHeight="1">
      <c r="D100" s="301" t="s">
        <v>17</v>
      </c>
      <c r="E100" s="301"/>
      <c r="F100" s="301"/>
      <c r="G100" s="301"/>
      <c r="H100" s="301"/>
      <c r="I100" s="301"/>
    </row>
    <row r="101" spans="3:10" ht="18" customHeight="1">
      <c r="C101" s="214" t="s">
        <v>18</v>
      </c>
      <c r="D101" s="214"/>
      <c r="E101" s="214"/>
      <c r="F101" s="214"/>
      <c r="G101" s="214"/>
      <c r="H101" s="214"/>
      <c r="I101" s="214"/>
      <c r="J101" s="117"/>
    </row>
    <row r="102" spans="4:9" ht="92.25" customHeight="1">
      <c r="D102" s="297" t="s">
        <v>19</v>
      </c>
      <c r="E102" s="297"/>
      <c r="F102" s="297"/>
      <c r="G102" s="297"/>
      <c r="H102" s="297"/>
      <c r="I102" s="297"/>
    </row>
    <row r="103" spans="4:9" ht="27" customHeight="1">
      <c r="D103" s="301" t="s">
        <v>35</v>
      </c>
      <c r="E103" s="301"/>
      <c r="F103" s="301"/>
      <c r="G103" s="301"/>
      <c r="H103" s="301"/>
      <c r="I103" s="301"/>
    </row>
    <row r="104" spans="2:9" s="83" customFormat="1" ht="28.5" customHeight="1">
      <c r="B104" s="81" t="s">
        <v>177</v>
      </c>
      <c r="C104" s="284" t="s">
        <v>225</v>
      </c>
      <c r="D104" s="284"/>
      <c r="E104" s="284"/>
      <c r="F104" s="284"/>
      <c r="G104" s="284"/>
      <c r="H104" s="284"/>
      <c r="I104" s="284"/>
    </row>
    <row r="105" spans="2:9" s="83" customFormat="1" ht="18" customHeight="1">
      <c r="B105" s="81" t="s">
        <v>181</v>
      </c>
      <c r="C105" s="302" t="s">
        <v>182</v>
      </c>
      <c r="D105" s="302"/>
      <c r="E105" s="302"/>
      <c r="F105" s="302"/>
      <c r="G105" s="302"/>
      <c r="H105" s="302"/>
      <c r="I105" s="302"/>
    </row>
    <row r="106" spans="2:9" s="78" customFormat="1" ht="19.5" customHeight="1">
      <c r="B106" s="71" t="s">
        <v>143</v>
      </c>
      <c r="C106" s="300" t="s">
        <v>254</v>
      </c>
      <c r="D106" s="300"/>
      <c r="E106" s="300"/>
      <c r="F106" s="300"/>
      <c r="G106" s="300"/>
      <c r="H106" s="300"/>
      <c r="I106" s="300"/>
    </row>
    <row r="107" spans="2:9" s="83" customFormat="1" ht="37.5" customHeight="1">
      <c r="B107" s="71" t="s">
        <v>183</v>
      </c>
      <c r="C107" s="276" t="s">
        <v>226</v>
      </c>
      <c r="D107" s="276"/>
      <c r="E107" s="276"/>
      <c r="F107" s="276"/>
      <c r="G107" s="276"/>
      <c r="H107" s="276"/>
      <c r="I107" s="276"/>
    </row>
    <row r="108" spans="2:9" s="118" customFormat="1" ht="29.25" customHeight="1">
      <c r="B108" s="71" t="s">
        <v>227</v>
      </c>
      <c r="C108" s="276" t="s">
        <v>228</v>
      </c>
      <c r="D108" s="276"/>
      <c r="E108" s="276"/>
      <c r="F108" s="276"/>
      <c r="G108" s="276"/>
      <c r="H108" s="276"/>
      <c r="I108" s="276"/>
    </row>
    <row r="109" spans="2:9" s="78" customFormat="1" ht="20.25" customHeight="1">
      <c r="B109" s="77" t="s">
        <v>152</v>
      </c>
      <c r="C109" s="303" t="s">
        <v>255</v>
      </c>
      <c r="D109" s="303"/>
      <c r="E109" s="303"/>
      <c r="F109" s="303"/>
      <c r="G109" s="303"/>
      <c r="H109" s="303"/>
      <c r="I109" s="303"/>
    </row>
    <row r="110" spans="2:9" s="83" customFormat="1" ht="16.5" customHeight="1">
      <c r="B110" s="71" t="s">
        <v>154</v>
      </c>
      <c r="C110" s="303" t="s">
        <v>229</v>
      </c>
      <c r="D110" s="300"/>
      <c r="E110" s="300"/>
      <c r="F110" s="300"/>
      <c r="G110" s="300"/>
      <c r="H110" s="300"/>
      <c r="I110" s="300"/>
    </row>
    <row r="111" spans="2:9" s="83" customFormat="1" ht="28.5" customHeight="1">
      <c r="B111" s="71" t="s">
        <v>184</v>
      </c>
      <c r="C111" s="276" t="s">
        <v>230</v>
      </c>
      <c r="D111" s="276"/>
      <c r="E111" s="276"/>
      <c r="F111" s="276"/>
      <c r="G111" s="276"/>
      <c r="H111" s="276"/>
      <c r="I111" s="276"/>
    </row>
    <row r="112" spans="2:9" s="83" customFormat="1" ht="12.75">
      <c r="B112" s="71" t="s">
        <v>185</v>
      </c>
      <c r="C112" s="276" t="s">
        <v>231</v>
      </c>
      <c r="D112" s="276"/>
      <c r="E112" s="276"/>
      <c r="F112" s="276"/>
      <c r="G112" s="276"/>
      <c r="H112" s="276"/>
      <c r="I112" s="276"/>
    </row>
    <row r="113" spans="2:9" ht="18" customHeight="1">
      <c r="B113" s="71" t="s">
        <v>186</v>
      </c>
      <c r="C113" s="304" t="s">
        <v>232</v>
      </c>
      <c r="D113" s="304"/>
      <c r="E113" s="304"/>
      <c r="F113" s="304"/>
      <c r="G113" s="304"/>
      <c r="H113" s="304"/>
      <c r="I113" s="304"/>
    </row>
    <row r="114" spans="2:9" ht="17.25" customHeight="1">
      <c r="B114" s="77" t="s">
        <v>220</v>
      </c>
      <c r="C114" s="277" t="s">
        <v>233</v>
      </c>
      <c r="D114" s="277"/>
      <c r="E114" s="277"/>
      <c r="F114" s="277"/>
      <c r="G114" s="277"/>
      <c r="H114" s="277"/>
      <c r="I114" s="277"/>
    </row>
    <row r="115" spans="2:9" ht="30" customHeight="1">
      <c r="B115" s="119"/>
      <c r="C115" s="306" t="s">
        <v>234</v>
      </c>
      <c r="D115" s="306"/>
      <c r="E115" s="306"/>
      <c r="F115" s="306"/>
      <c r="G115" s="306"/>
      <c r="H115" s="306"/>
      <c r="I115" s="306"/>
    </row>
    <row r="116" spans="2:9" ht="15" customHeight="1">
      <c r="B116" s="119"/>
      <c r="C116" s="307" t="s">
        <v>235</v>
      </c>
      <c r="D116" s="307"/>
      <c r="E116" s="307"/>
      <c r="F116" s="307"/>
      <c r="G116" s="307"/>
      <c r="H116" s="307"/>
      <c r="I116" s="307"/>
    </row>
    <row r="117" spans="2:9" ht="27" customHeight="1">
      <c r="B117" s="119"/>
      <c r="C117" s="305" t="s">
        <v>236</v>
      </c>
      <c r="D117" s="305"/>
      <c r="E117" s="305"/>
      <c r="F117" s="305"/>
      <c r="G117" s="305"/>
      <c r="H117" s="305"/>
      <c r="I117" s="305"/>
    </row>
    <row r="118" spans="2:9" ht="12.75">
      <c r="B118" s="119"/>
      <c r="C118" s="305" t="s">
        <v>237</v>
      </c>
      <c r="D118" s="305"/>
      <c r="E118" s="305"/>
      <c r="F118" s="305"/>
      <c r="G118" s="305"/>
      <c r="H118" s="305"/>
      <c r="I118" s="305"/>
    </row>
    <row r="119" spans="2:9" ht="27" customHeight="1">
      <c r="B119" s="119"/>
      <c r="C119" s="305" t="s">
        <v>238</v>
      </c>
      <c r="D119" s="305"/>
      <c r="E119" s="305"/>
      <c r="F119" s="305"/>
      <c r="G119" s="305"/>
      <c r="H119" s="305"/>
      <c r="I119" s="305"/>
    </row>
    <row r="120" spans="2:9" ht="41.25" customHeight="1">
      <c r="B120" s="119"/>
      <c r="C120" s="305" t="s">
        <v>239</v>
      </c>
      <c r="D120" s="305"/>
      <c r="E120" s="305"/>
      <c r="F120" s="305"/>
      <c r="G120" s="305"/>
      <c r="H120" s="305"/>
      <c r="I120" s="305"/>
    </row>
    <row r="121" spans="2:9" ht="27" customHeight="1">
      <c r="B121" s="119"/>
      <c r="C121" s="266" t="s">
        <v>240</v>
      </c>
      <c r="D121" s="266"/>
      <c r="E121" s="266"/>
      <c r="F121" s="266"/>
      <c r="G121" s="266"/>
      <c r="H121" s="266"/>
      <c r="I121" s="266"/>
    </row>
    <row r="122" spans="2:9" ht="55.5" customHeight="1">
      <c r="B122" s="119"/>
      <c r="C122" s="308" t="s">
        <v>241</v>
      </c>
      <c r="D122" s="308"/>
      <c r="E122" s="308"/>
      <c r="F122" s="308"/>
      <c r="G122" s="308"/>
      <c r="H122" s="308"/>
      <c r="I122" s="308"/>
    </row>
    <row r="123" spans="2:9" ht="46.5" customHeight="1">
      <c r="B123" s="119"/>
      <c r="C123" s="305" t="s">
        <v>242</v>
      </c>
      <c r="D123" s="305"/>
      <c r="E123" s="305"/>
      <c r="F123" s="305"/>
      <c r="G123" s="305"/>
      <c r="H123" s="305"/>
      <c r="I123" s="305"/>
    </row>
    <row r="124" spans="2:9" s="72" customFormat="1" ht="35.25" customHeight="1">
      <c r="B124" s="71" t="s">
        <v>243</v>
      </c>
      <c r="C124" s="309" t="s">
        <v>261</v>
      </c>
      <c r="D124" s="309"/>
      <c r="E124" s="309"/>
      <c r="F124" s="309"/>
      <c r="G124" s="309"/>
      <c r="H124" s="309"/>
      <c r="I124" s="309"/>
    </row>
    <row r="125" spans="2:9" s="72" customFormat="1" ht="75.75" customHeight="1">
      <c r="B125" s="119"/>
      <c r="C125" s="253" t="s">
        <v>262</v>
      </c>
      <c r="D125" s="253"/>
      <c r="E125" s="253"/>
      <c r="F125" s="253"/>
      <c r="G125" s="253"/>
      <c r="H125" s="253"/>
      <c r="I125" s="253"/>
    </row>
  </sheetData>
  <sheetProtection/>
  <mergeCells count="79">
    <mergeCell ref="C125:I125"/>
    <mergeCell ref="C112:I112"/>
    <mergeCell ref="C113:I113"/>
    <mergeCell ref="C118:I118"/>
    <mergeCell ref="C119:I119"/>
    <mergeCell ref="C114:I114"/>
    <mergeCell ref="C115:I115"/>
    <mergeCell ref="C116:I116"/>
    <mergeCell ref="C117:I117"/>
    <mergeCell ref="C120:I120"/>
    <mergeCell ref="C121:I121"/>
    <mergeCell ref="C122:I122"/>
    <mergeCell ref="C123:I123"/>
    <mergeCell ref="C124:I124"/>
    <mergeCell ref="C107:I107"/>
    <mergeCell ref="C108:I108"/>
    <mergeCell ref="C109:I109"/>
    <mergeCell ref="C110:I110"/>
    <mergeCell ref="C111:I111"/>
    <mergeCell ref="C106:I106"/>
    <mergeCell ref="D97:I97"/>
    <mergeCell ref="D98:I98"/>
    <mergeCell ref="D99:I99"/>
    <mergeCell ref="D100:I100"/>
    <mergeCell ref="C101:I101"/>
    <mergeCell ref="D102:I102"/>
    <mergeCell ref="D103:I103"/>
    <mergeCell ref="C104:I104"/>
    <mergeCell ref="C105:I105"/>
    <mergeCell ref="D96:I96"/>
    <mergeCell ref="C79:D79"/>
    <mergeCell ref="E79:E80"/>
    <mergeCell ref="G79:H79"/>
    <mergeCell ref="I79:I80"/>
    <mergeCell ref="C89:I89"/>
    <mergeCell ref="C91:I91"/>
    <mergeCell ref="C92:I92"/>
    <mergeCell ref="C93:I93"/>
    <mergeCell ref="C94:I94"/>
    <mergeCell ref="C95:H95"/>
    <mergeCell ref="C78:E78"/>
    <mergeCell ref="G78:I78"/>
    <mergeCell ref="C40:D40"/>
    <mergeCell ref="E40:E41"/>
    <mergeCell ref="G40:H40"/>
    <mergeCell ref="I40:I41"/>
    <mergeCell ref="C58:I58"/>
    <mergeCell ref="C59:E59"/>
    <mergeCell ref="G59:I59"/>
    <mergeCell ref="C60:D60"/>
    <mergeCell ref="E60:E61"/>
    <mergeCell ref="G60:H60"/>
    <mergeCell ref="I60:I61"/>
    <mergeCell ref="C77:I77"/>
    <mergeCell ref="C21:D21"/>
    <mergeCell ref="E21:E22"/>
    <mergeCell ref="G21:H21"/>
    <mergeCell ref="I21:I22"/>
    <mergeCell ref="C39:E39"/>
    <mergeCell ref="G39:I39"/>
    <mergeCell ref="C16:I16"/>
    <mergeCell ref="C17:I17"/>
    <mergeCell ref="C18:I18"/>
    <mergeCell ref="C19:I19"/>
    <mergeCell ref="C20:E20"/>
    <mergeCell ref="G20:I20"/>
    <mergeCell ref="K8:Q9"/>
    <mergeCell ref="C9:I9"/>
    <mergeCell ref="C15:I15"/>
    <mergeCell ref="H1:I1"/>
    <mergeCell ref="G2:I2"/>
    <mergeCell ref="D3:E3"/>
    <mergeCell ref="D4:H6"/>
    <mergeCell ref="C8:I8"/>
    <mergeCell ref="C10:I10"/>
    <mergeCell ref="C11:I11"/>
    <mergeCell ref="C12:I12"/>
    <mergeCell ref="C13:I13"/>
    <mergeCell ref="C14:I14"/>
  </mergeCells>
  <printOptions/>
  <pageMargins left="0" right="0" top="0" bottom="0.3937007874015748" header="0" footer="0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Zverdvd.org</cp:lastModifiedBy>
  <cp:lastPrinted>2018-12-21T14:38:51Z</cp:lastPrinted>
  <dcterms:created xsi:type="dcterms:W3CDTF">2013-09-06T08:38:07Z</dcterms:created>
  <dcterms:modified xsi:type="dcterms:W3CDTF">2019-02-15T12:38:45Z</dcterms:modified>
  <cp:category/>
  <cp:version/>
  <cp:contentType/>
  <cp:contentStatus/>
</cp:coreProperties>
</file>