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975" windowWidth="13125" windowHeight="11265" tabRatio="902" activeTab="0"/>
  </bookViews>
  <sheets>
    <sheet name="Тарифы Б1" sheetId="1" r:id="rId1"/>
    <sheet name="Телемагазин и сюжет " sheetId="2" r:id="rId2"/>
    <sheet name="Коэффициенты " sheetId="3" r:id="rId3"/>
    <sheet name="Скидки " sheetId="4" r:id="rId4"/>
  </sheets>
  <externalReferences>
    <externalReference r:id="rId7"/>
    <externalReference r:id="rId8"/>
    <externalReference r:id="rId9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2">'Коэффициенты '!$C$1:$J$158</definedName>
    <definedName name="_xlnm.Print_Area" localSheetId="3">'Скидки '!$B$1:$I$123</definedName>
    <definedName name="_xlnm.Print_Area" localSheetId="0">'Тарифы Б1'!$B$1:$G$262</definedName>
    <definedName name="_xlnm.Print_Area" localSheetId="1">'Телемагазин и сюжет '!$B$1:$I$37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<sst xmlns="http://schemas.openxmlformats.org/spreadsheetml/2006/main" count="589" uniqueCount="290">
  <si>
    <t xml:space="preserve"> - товары, не обозначенные наименованием, торговым знаком или иным средством индивидуализации, но которые выделены из ассортиментного перечня рекламодателя любыми качественными характеристиками, акционными либо иными торговыми предложениями, ценой или сроком реализации.</t>
  </si>
  <si>
    <t xml:space="preserve"> - товары одного производителя, бренда, товарного знака, но различные по классу, группе, виду, разновидности (сорт, марка, модель и пр.);</t>
  </si>
  <si>
    <t>5.</t>
  </si>
  <si>
    <t xml:space="preserve">При размещении рекламы отечественных товаров, содержащих рекламу иностранных товаров:  </t>
  </si>
  <si>
    <t>ПРИМЕЧАНИЯ</t>
  </si>
  <si>
    <t>Время</t>
  </si>
  <si>
    <t>Пятница</t>
  </si>
  <si>
    <t>от</t>
  </si>
  <si>
    <t>до</t>
  </si>
  <si>
    <t>Коэффициент</t>
  </si>
  <si>
    <t>Первая</t>
  </si>
  <si>
    <t>Вторая</t>
  </si>
  <si>
    <t>Предпоследняя</t>
  </si>
  <si>
    <t>Последняя</t>
  </si>
  <si>
    <t>2 и более</t>
  </si>
  <si>
    <t>3 и более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</si>
  <si>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обязательным.</t>
  </si>
  <si>
    <t xml:space="preserve"> - информацию о месте и времени проведения мероприятия;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</si>
  <si>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характера.</t>
  </si>
  <si>
    <t xml:space="preserve"> - информацию о специфике проводимого культурно-зрелищного мероприятия (наличие или отсутствие фонограммы);</t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</si>
  <si>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</si>
  <si>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</si>
  <si>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</si>
  <si>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</si>
  <si>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</si>
  <si>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</si>
  <si>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</si>
  <si>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</si>
  <si>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</si>
  <si>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</si>
  <si>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</si>
  <si>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</si>
  <si>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</si>
  <si>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</si>
  <si>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бюджет (net) (руб. с НДС)</t>
  </si>
  <si>
    <t xml:space="preserve"> - информацию о мероприятии, в том числе о стоимости входных билетов, а также иную справочную информацию о мероприятии;</t>
  </si>
  <si>
    <t>Первая позиция: 1+0,15*30/хронометраж ролика</t>
  </si>
  <si>
    <t>Последняя позиция: 1+0,1*30/хронометраж ролика</t>
  </si>
  <si>
    <t>Сезонный коэффициент</t>
  </si>
  <si>
    <t>Тематическая программа</t>
  </si>
  <si>
    <t xml:space="preserve">Тематическая программа </t>
  </si>
  <si>
    <t xml:space="preserve">Понедельник </t>
  </si>
  <si>
    <t>"Доброе утро, Беларусь!"</t>
  </si>
  <si>
    <t>Новости</t>
  </si>
  <si>
    <t>"Главный эфир". Информационно-аналитическая программа</t>
  </si>
  <si>
    <t>Худ.фильм / Сериал</t>
  </si>
  <si>
    <t>Белорусское времечко</t>
  </si>
  <si>
    <t>Сериал</t>
  </si>
  <si>
    <t>"Панорама". Информационный канал</t>
  </si>
  <si>
    <t>День спорта</t>
  </si>
  <si>
    <t xml:space="preserve">Вторник </t>
  </si>
  <si>
    <t>Развлекательная программа</t>
  </si>
  <si>
    <t>Сериал / Тематическая программа</t>
  </si>
  <si>
    <t xml:space="preserve">Среда </t>
  </si>
  <si>
    <t xml:space="preserve">Четверг </t>
  </si>
  <si>
    <t>Художественный фильм / Сериал</t>
  </si>
  <si>
    <t xml:space="preserve">Суббота </t>
  </si>
  <si>
    <t xml:space="preserve">Кулинарная программа </t>
  </si>
  <si>
    <t>15:00</t>
  </si>
  <si>
    <t xml:space="preserve">Художественный фильм / Сериал / Тематическая программа </t>
  </si>
  <si>
    <t xml:space="preserve">Воскресенье </t>
  </si>
  <si>
    <t>"Арсенал"</t>
  </si>
  <si>
    <t>Народное утро</t>
  </si>
  <si>
    <t>Новости. Центральный регион</t>
  </si>
  <si>
    <t>Кулинарное шоу</t>
  </si>
  <si>
    <t>Сериал / Фильм / Тематическая программа</t>
  </si>
  <si>
    <t>Художественный фильм / Сериал / Тематическая программа</t>
  </si>
  <si>
    <t>Прогноз погоды (для партнеров)</t>
  </si>
  <si>
    <t xml:space="preserve">Новости погоды </t>
  </si>
  <si>
    <t>Временной интервал</t>
  </si>
  <si>
    <t>• данный товар/услуга отсутствует в широкой продаже в розничной сети, в собственных розничных магазинах продавца/изготовителя.</t>
  </si>
  <si>
    <t>Особенности размещения:</t>
  </si>
  <si>
    <t>• наличие телефона телемагазина, почтового адреса или сайта в сети интернет (обязательный признак);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</si>
  <si>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</si>
  <si>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</si>
  <si>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</si>
  <si>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</si>
  <si>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</si>
  <si>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>Прейскурант</t>
  </si>
  <si>
    <t>на услуги по размещению рекламы</t>
  </si>
  <si>
    <t>с 01.01.2019 года</t>
  </si>
  <si>
    <t>Эфирное событие (телепередача)</t>
  </si>
  <si>
    <t xml:space="preserve">Бел.руб. с НДС </t>
  </si>
  <si>
    <t>USD</t>
  </si>
  <si>
    <t>EUR</t>
  </si>
  <si>
    <t>при выходе телепередачи в эфир в другой день в аналогичное время;</t>
  </si>
  <si>
    <t>при смещении выхода телепередачи в эфир не более чем на 90 минут.</t>
  </si>
  <si>
    <t xml:space="preserve">Тариф на рекламу в определенной телепередаче, предусмотренный настоящим Прейскурантом, не изменяется: </t>
  </si>
  <si>
    <t>Тариф на рекламу в телепередаче, не предусмотренный настоящим Прейскурантом, определяется по тарифу на рекламу в телепередаче, выходящей в эфир в аналогичное время.</t>
  </si>
  <si>
    <t>При расчете стоимости размещения рекламы в эфире телепрограммы "Беларусь 1" посредством продажи минут эфирного времени к тарифам на рекламу применяются коэффициенты и скидки, предусмотренные приложениями 1 и 2.</t>
  </si>
  <si>
    <t>В отдельных телепередачах могут устанавливаться специальные тарифы на рекламу.</t>
  </si>
  <si>
    <t xml:space="preserve">1. </t>
  </si>
  <si>
    <t xml:space="preserve"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 </t>
  </si>
  <si>
    <t>• срок доставки товара, цена и условия оплаты доставки товара;</t>
  </si>
  <si>
    <t>2.</t>
  </si>
  <si>
    <t>в виде рекламного сюжета</t>
  </si>
  <si>
    <t>телепередача</t>
  </si>
  <si>
    <t>06:00+</t>
  </si>
  <si>
    <t>Тематическая телепередача</t>
  </si>
  <si>
    <t>Перечень  тематических телепередач, в которых возможно размещение рекламного сюжета, предварительно согласовывается.</t>
  </si>
  <si>
    <t>Приложение 1</t>
  </si>
  <si>
    <t>к Прейскуранту на услуги по размещению рекламы в эфире телепрограммы "Беларусь 1" посредством продажи минут эфирного времени</t>
  </si>
  <si>
    <t>1.</t>
  </si>
  <si>
    <t>1.1.</t>
  </si>
  <si>
    <t>1.1.1.</t>
  </si>
  <si>
    <t>1.1.2.</t>
  </si>
  <si>
    <t xml:space="preserve">Кросс-коэффициент не применяется:  </t>
  </si>
  <si>
    <t>не допускается присутствие в рекламе выставок:</t>
  </si>
  <si>
    <t xml:space="preserve"> - при размещении рекламы выставок при соблюдении следующих условий:</t>
  </si>
  <si>
    <t>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</si>
  <si>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</t>
  </si>
  <si>
    <t xml:space="preserve">товарных знаков (знаков обслуживания) и логотипов объектов, определяющих место проведения выставок. 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</si>
  <si>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</t>
  </si>
  <si>
    <t xml:space="preserve"> - при размещении рекламы показа фильма (далее - кинопоказ) при соблюдении следующих условий:</t>
  </si>
  <si>
    <t>не допускается присутствие в рекламе кинопоказа:</t>
  </si>
  <si>
    <t xml:space="preserve">информации о деятельности, местонахождении, качественных характеристиках товаров или услуг и т.п. партнеров по организации мероприятия. </t>
  </si>
  <si>
    <t>устной информации о партнерах по организации кинопоказов (спонсорах, лицах, оказывающих информационную поддержку, и т.д.);</t>
  </si>
  <si>
    <t>допускается содержание в рекламе информации о партнерах по организации кинопоказов (спонсорах, лицах, оказывающих информационную поддержку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должны быть выполнены в статичном виде размером не более 7% от площади кадра и размещаться на фоне информации о кинопоказе только по периметру кадра;</t>
  </si>
  <si>
    <t>1.2.</t>
  </si>
  <si>
    <t>1.3.</t>
  </si>
  <si>
    <t xml:space="preserve">Коэффициент приоритета </t>
  </si>
  <si>
    <t>Применяется к расчетным тарифам в размере от 1.3 до 1.7 с шагом 0.1 при желании заказчика повысить приоритет своего размещения</t>
  </si>
  <si>
    <t>1.4.</t>
  </si>
  <si>
    <t>1.5.</t>
  </si>
  <si>
    <t xml:space="preserve">При размещении рекламы в номинациях  «Партнер показа" и/или "Партнер программы" </t>
  </si>
  <si>
    <t>2.1.</t>
  </si>
  <si>
    <t xml:space="preserve"> Коэффициент за размещение в номинации  "Партнер показа" и/или "Партнер программы" </t>
  </si>
  <si>
    <t>Номинация, в т.ч.</t>
  </si>
  <si>
    <t>1. Видеоролик и (или) заставка, неинтегрированные в телепередачу</t>
  </si>
  <si>
    <t>2. Видеоролик и (или) заставка, интегрированные в телепередачу</t>
  </si>
  <si>
    <t xml:space="preserve">3. Электронный логотип </t>
  </si>
  <si>
    <t>4. Рекламная продукция в студии, брендирование (логотип партнера при оформлении одежды, автомобиля и т.п.)</t>
  </si>
  <si>
    <t xml:space="preserve">5. Благодарность в конечных титрах </t>
  </si>
  <si>
    <t xml:space="preserve">6. Устное объявление ведущего </t>
  </si>
  <si>
    <t xml:space="preserve">7. Устное объявление с демонстрацией продукции </t>
  </si>
  <si>
    <t xml:space="preserve">8. Устное объявление с вручением подарков </t>
  </si>
  <si>
    <t>9. Титр</t>
  </si>
  <si>
    <t>10. Устное объявление+Титр</t>
  </si>
  <si>
    <t>11. Гость в студии (присутствие представителя рекламодателя в студии)</t>
  </si>
  <si>
    <t>12. Бегущая строка</t>
  </si>
  <si>
    <t xml:space="preserve">13. Графическая информация (баннер) </t>
  </si>
  <si>
    <t>2.2.</t>
  </si>
  <si>
    <t>2.3.</t>
  </si>
  <si>
    <t xml:space="preserve">  Сезонный коэффициент </t>
  </si>
  <si>
    <t>2.4.</t>
  </si>
  <si>
    <t>2.5.</t>
  </si>
  <si>
    <t>Дополнительные коэффициенты:</t>
  </si>
  <si>
    <t>3.</t>
  </si>
  <si>
    <t>3.1.</t>
  </si>
  <si>
    <t>Позиция в рекламном блоке</t>
  </si>
  <si>
    <t>3.2.</t>
  </si>
  <si>
    <t>3.3.</t>
  </si>
  <si>
    <t xml:space="preserve">Сезонный коэффициент </t>
  </si>
  <si>
    <t>январь - декабрь</t>
  </si>
  <si>
    <t>4.</t>
  </si>
  <si>
    <t>При размещении рекламного сюжета</t>
  </si>
  <si>
    <t>4.1.</t>
  </si>
  <si>
    <t>1,2**</t>
  </si>
  <si>
    <t>1.15*</t>
  </si>
  <si>
    <t>1.1*</t>
  </si>
  <si>
    <t>Повышающий коэффициент за рекламу пива и слабоалкогольных напитков - 2.0</t>
  </si>
  <si>
    <t>Повышающий коэффициент за позиционирование:</t>
  </si>
  <si>
    <t>*Коэффициент за позиционирование (первая и последняя позиции) для роликов, хронометраж которых составляет менее 30 секунд, рассчитывается по формуле:</t>
  </si>
  <si>
    <t>Приложение 2</t>
  </si>
  <si>
    <t>за величину заявленного рекламного бюджета (net)   в год</t>
  </si>
  <si>
    <t>за величину заявленного рекламного бюджета (net)        в месяц</t>
  </si>
  <si>
    <t>При размещении рекламы иностранных товаров, оплата за которую осуществляется в  иностранной валюте:</t>
  </si>
  <si>
    <t>Иностранными товарами в данном случае признаются товары, не являющиеся товарами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</si>
  <si>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>Без заявления рекламного бюджета (net):</t>
  </si>
  <si>
    <t>2.1.1</t>
  </si>
  <si>
    <t xml:space="preserve">реклама в номинации «Партнер программы» и (или) в телепередаче «Прогноз погоды» в номинации «Партнер показа» - 20%; </t>
  </si>
  <si>
    <t>2.1.2</t>
  </si>
  <si>
    <t>Рекламные материалы должны содержать: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</si>
  <si>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</si>
  <si>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2.1.3</t>
  </si>
  <si>
    <t>2.1.4</t>
  </si>
  <si>
    <t>2.2.1</t>
  </si>
  <si>
    <t>2.2.2</t>
  </si>
  <si>
    <t>3.1.1</t>
  </si>
  <si>
    <t>3.1.2</t>
  </si>
  <si>
    <t>При размещении рекламы в виде рекламного сюжета - 0%.</t>
  </si>
  <si>
    <t>реклама в виде рекламного сюжета - 0%.</t>
  </si>
  <si>
    <t>• приглашение позвонить по телефону, узнать стоимость или купить рекламируемый товар/услугу;</t>
  </si>
  <si>
    <t>• товары/услуги можно приобрести исключительно посредством заказа через интернет или по телефону;</t>
  </si>
  <si>
    <t xml:space="preserve">Тариф за услугу по размещению                                  1 минуты </t>
  </si>
  <si>
    <t>Кросс-коэффициент</t>
  </si>
  <si>
    <t>Рекламодатель - организация или гражданин, деятельность или товары которых рекламируются либо которые определили объект рекламирования и (или) содержание рекламы.</t>
  </si>
  <si>
    <t>размещаемой со скидкой 80%, за исключением рекламы культурных и спортивных мероприятий, и более без заявления рекламного бюджета (net);</t>
  </si>
  <si>
    <t>реклама  выставок и (или) показа фильмов - 60% при обязательном условии содержания в рекламе информации о месте (местах) и дате (датах) проведения мероприятия;</t>
  </si>
  <si>
    <t>При заявлении переходящих рекламных бюджетов (net) в части сроков считать месяцем 30 календарных дней.</t>
  </si>
  <si>
    <t>3.1.3</t>
  </si>
  <si>
    <t xml:space="preserve"> - при размещении рекламы, культурных (за исключением выставок), музыкальных и спортивных мероприятий;    </t>
  </si>
  <si>
    <t>• максимальный хронометраж ролика - 120 секунд;</t>
  </si>
  <si>
    <t>• размещение осуществляется на условиях свободного медиапланирования, с учетом  текущих возможностей телепрограмм;</t>
  </si>
  <si>
    <t>• единые условия для отечественных и иностранных товаров;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</si>
  <si>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адрес, сайт или телефон).</t>
  </si>
  <si>
    <t>При расчете стоимости размещения рекламы  в рубрике "Телемагазин" и в виде рекламного сюжетав эфире телепрограммы "Беларусь 1" посредством продажи минут эфирного времени к тарифам на рекламу применяются коэффициенты и скидки, предусмотренные приложениями 1 и 2.</t>
  </si>
  <si>
    <t xml:space="preserve">- содержать информацию о конкретных условиях и/или особенностях реализации белорусским рекламодателем товаров, обозначенных иностранными торговыми марками, в том числе допускается информация о цене, предоставляемых скидках, подарках и т.д.; </t>
  </si>
  <si>
    <t>- реклама должна быть непрерывной и не превышать 30% от общего хронометража рекламного ролика;</t>
  </si>
  <si>
    <t xml:space="preserve">- содержать логотип либо иную информацию о белорусском рекламодателе размером не менее 10% площади кадра; </t>
  </si>
  <si>
    <t>- не содержать информацию о качественных характеристиках, потребительских свойствах, а также присутствие рекламных слоганов товаров, обозначенных иностранными торговыми марками;</t>
  </si>
  <si>
    <t>- может содержать (размером не более 10% от площади кадра на фоне информации о рекламируемых товарах) логотипы и/или товарные знаки, обозначающие иностранные торговые марки а также уточняющую информацию с указанием моделей товаров, обозначенных иностранными торговыми марками.</t>
  </si>
  <si>
    <t>товаров собственного производства.</t>
  </si>
  <si>
    <t>При заявлении рекламного бюджета (net)</t>
  </si>
  <si>
    <t>При размещении рекламы в рубрике "Телемагазин" - 60%</t>
  </si>
  <si>
    <t>Рекламный бюджет (net) - бюджет, выделенный рекламодателем на размещение рекламы его товаров, на определенный период.</t>
  </si>
  <si>
    <t>1.1.3.</t>
  </si>
  <si>
    <t>Кросс-коэффициент (для рекламы за исключением субъектов торговли или операторов мобильной связи)</t>
  </si>
  <si>
    <t>Количество рекламируемых товаров в рекламных материалах рекламодателя, не являющихся товарами собственного производства рекламодателя.</t>
  </si>
  <si>
    <t>Кросс-коэффициент для рекламы субъектов торговли или операторов мобильной связи</t>
  </si>
  <si>
    <t xml:space="preserve">        Расчет стоимости рекламы, не соответствующей  вышеуказанным требованиям настоящего пункта, осуществляется с применением кросс-коэффициента.</t>
  </si>
  <si>
    <t>*Коэффициент за позиционирование (первая и последняя позиции) для рекламных роликов, хронометраж которых составляет менее 30 секунд, рассчитывается исходя из стоимости  30-секундного ролика по формуле:</t>
  </si>
  <si>
    <t xml:space="preserve"> за размещение рекламы в номинации «Эксклюзивный партнер " - 3.</t>
  </si>
  <si>
    <t xml:space="preserve">за размещение рекламы в номинации «Генеральный партнер" - 2. </t>
  </si>
  <si>
    <t>Первая позиция: 1+0,15*30 / фактический хронометраж ролика;</t>
  </si>
  <si>
    <t>Последняя позиция: 1+0,1*30 / фактический хронометраж ролика.</t>
  </si>
  <si>
    <t>реклама в рубрике "Телемагазин" - 60%.</t>
  </si>
  <si>
    <t>При размещении рекламы в рубрике "Телемагазин"</t>
  </si>
  <si>
    <t>При этом размещение рекламы других рекламодателей в партнерской номинации в данной телепередаче не осуществляется.</t>
  </si>
  <si>
    <t>При размещении рекламы иностранных товаров, оплата за которую осуществляется в белорусских рублях:</t>
  </si>
  <si>
    <t>Понижающий сезонный коэффициент не применяется при размещении рекламных материалов со скидкой 80% и более (за исключением заявленного рекламного бюджета).</t>
  </si>
  <si>
    <t>Размещение рекламной информации в номинации «Эксклюзивный партнер» предусматривает исключение всех других партнерских номинаций в данной телепередаче.</t>
  </si>
  <si>
    <t xml:space="preserve">-не являющихся товарами собственного производства данного рекламодателя; </t>
  </si>
  <si>
    <t>- под собственной торговой маркой рекламодателя, не являющихся товарами собственного производства.</t>
  </si>
  <si>
    <t>Понижающий сезонный коэффициент не применяется:</t>
  </si>
  <si>
    <t>- при размещении рекламы спортивных и культурных мероприятий ;</t>
  </si>
  <si>
    <t>- при размещении рекламы со скидкой 80% и более без заявления рекламного бюджета.</t>
  </si>
  <si>
    <t>При  размещении рекламы в рекламных блоках,  за исключением рекламы в рубрике "Телемагазин"</t>
  </si>
  <si>
    <t>При размещении рекламы товаров, производимых на территории Республики Беларусь, независимо от формы собственности (далее - отечественные товары), за исключением услуг мобильной связи, мобильного интернет-трафика и технических средств мобильной связи:</t>
  </si>
  <si>
    <t xml:space="preserve">применяется в случае содержания в рекламных материалах рекламодателя  (за исключением субъектов торговли и операторов мобильной связи) информации о товарах, не являющихся товарами собственного производства данного рекламодателя, за исключением случаев, перечисленных в подпункте 1.1.3 настоящего пункта.     </t>
  </si>
  <si>
    <t>Применяется в случае содержания в рекламных материалах субъектов торговли или операторов мобильной связи информации о товарах:</t>
  </si>
  <si>
    <t xml:space="preserve">Для субъектов торговли или операторов мобильной связи требования настоящего пункта, перечисленные выше, дополняются следующим обязательным к выполнению условием: </t>
  </si>
  <si>
    <t>При размещении рекламы товаров, производимых за пределами Республики Беларусь (далее - иностранные товары):</t>
  </si>
  <si>
    <t>величина заявленного рекламного бюджета (net)   в год, USD</t>
  </si>
  <si>
    <t>величина заявленного рекламного бюджета (net) в месяц, USD</t>
  </si>
  <si>
    <t>величина заявленного рекламного бюджета (net) в год, EUR</t>
  </si>
  <si>
    <t>величина заявленного рекламного бюджета (net) в месяц, EUR</t>
  </si>
  <si>
    <t>скидка, %</t>
  </si>
  <si>
    <t>за величину заявленного рекламного бюджета (net) в год, бел.руб.</t>
  </si>
  <si>
    <t>за величину заявленного рекламного бюджета (net) в месяц, бел.руб.</t>
  </si>
  <si>
    <t xml:space="preserve">          Расчет стоимости рекламы, не соответствующей вышеуказанным требованиям, осуществляется с применением скидки за величину рекламного бюджета (net)  для иностранных товаров.  Рекламный бюджет (net) иностранного товара включается в бюджет рекламодателя, размещающего рекламу отечественного товара.</t>
  </si>
  <si>
    <t>- реклама субъектов торговли или операторов мобильной связи в данном рекламном ролике (оставшиеся 70%) должна содержать информацию, позволяющую идентифицировать рекламируемый субъект торговли или операторов мобильной связи. Размер визуальных проявлений (торговая марка, наименование рекламодателя, логотип и др.), используемых для идентификации, не должен занимать менее 10% площади кадра).</t>
  </si>
  <si>
    <t>культурного и (или) спортивного мероприятия, организатором которого выступает рекламное агентство, рекламирующее данное мероприятие;</t>
  </si>
  <si>
    <t>Бюджет (net)  рекламы, размещаемой в рекламных блоках, суммируется с  бюджетом (net)  рекламы, размещаемой в номинации "Партнер показа", за исключением размещения  в номинации "Партнер показа" в телепередаче "Прогноз погоды". Размер скидки за величину заявленного рекламного бюджета (net) определяется исходя из размера общего рекламного бюджета  (net)  при размещении рекламы в блоках и в номинации "Партнер показа".</t>
  </si>
  <si>
    <t>"Панорама", "Главный эфир"</t>
  </si>
  <si>
    <t>Рекламный бюджет (net) рубрики "Телемагазин" не суммируется с бюджетом других рубрик или форматов размещения рекламы.</t>
  </si>
  <si>
    <t xml:space="preserve"> на услуги по размещению рекламы в рубрике "Телемагазин" и в виде рекламного сюжета в эфире телепрограммы "Беларусь 1" посредством продажи минут эфирного времени  с 01.01.2019 года</t>
  </si>
  <si>
    <t>в рубрике "Телемагазин"</t>
  </si>
  <si>
    <t>Отличительными признаками рекламы в рубрике "Телемагазин" являются:</t>
  </si>
  <si>
    <t>Требования к содержанию  рекламы в рубрике "Телемагазин":</t>
  </si>
  <si>
    <t xml:space="preserve">При определении количества рекламируемых товаров в рекламных материалах рекламодателя, не являющихся товарами собственного производства рекламодателя, необходимо разделять: </t>
  </si>
  <si>
    <t>Кросс-коэффициент 1.3</t>
  </si>
  <si>
    <t>Применяется в случае содержания в рекламных материалах рекламодателя  информации о товарах, не являющихся товарами собственного производства данного рекламодателя.</t>
  </si>
  <si>
    <t>Данная номинация предусматривает эксклюзивность рекламируемого товара в партнерских номинациях (данный вид продукта (услуги) не может рекламироваться другим заказчиком).</t>
  </si>
  <si>
    <t xml:space="preserve">Видеоролики для рекламы в номинации "Партнер показа" или "Партнер программы" должны содержать слова "Партнер показа" или "Партнер программы" соответственно.  
</t>
  </si>
  <si>
    <t>Перечень телепередач, в которых возможно размещение интенгрированной рекламы, предварительно согласовывается.</t>
  </si>
  <si>
    <t>•наименование (фирменное наименование) продавца; если продавцом является индивидуальный предприниматель - фамилия, имя собственное, отчество, наименование торгового объекта индивидуального предпринимателя (при наличии такого наименования), а также режим</t>
  </si>
  <si>
    <t>Специальная скидка рекламному агентству не применяется для рекламы:</t>
  </si>
  <si>
    <t>23.00-18.00</t>
  </si>
  <si>
    <t>Скидка, %</t>
  </si>
  <si>
    <t>реклама культурных, за исключением рекламы выставок, и спортивных мероприятий – 80%, при соблюдении совокупности следующих условий:</t>
  </si>
  <si>
    <t xml:space="preserve"> Рекламные материалы могут содержать:</t>
  </si>
  <si>
    <t>реклама культурных, за исключением рекламы выставок, проводимых негосударственными организациями, и спортивных мероприятий – 80% при соблюдении совокупности условий, указанных в подпункте 2.1.2  настоящего пункта;</t>
  </si>
  <si>
    <t xml:space="preserve"> USD</t>
  </si>
  <si>
    <t>Скидки, применяемые при расчете стоимости размещения рекламы в эфире 
телепрограммы "Беларусь 1" посредством продажи минут эфирного времени 
с 01.01.2019 года:</t>
  </si>
  <si>
    <t xml:space="preserve">     При размещении рекламы отечественных и иностранных товаров (не зависимо от количества) в одном рекламном ролике, применяются скидки, установленные для отечественных товаров,  если реклама иностранных товаров соответствует одновременно следующим требованиям:</t>
  </si>
  <si>
    <t>Коэффициенты, применяемые при расчете стоимости размещения рекламы</t>
  </si>
  <si>
    <t>в эфире телепрограммы "Беларусь 1" посредством продажи минут эфирного времени  с 01.01.2019 года:</t>
  </si>
  <si>
    <r>
      <t xml:space="preserve">Тариф на услугу по размещению 1 минуты рекламы (далее - тариф на рекламу), </t>
    </r>
    <r>
      <rPr>
        <sz val="10"/>
        <rFont val="Arial"/>
        <family val="2"/>
      </rPr>
      <t xml:space="preserve">бел.руб. (c НДС)  </t>
    </r>
  </si>
  <si>
    <r>
      <rPr>
        <b/>
        <sz val="10"/>
        <rFont val="Arial"/>
        <family val="2"/>
      </rPr>
      <t>Рубрика "Телемагазин"</t>
    </r>
    <r>
      <rPr>
        <sz val="10"/>
        <rFont val="Arial"/>
        <family val="2"/>
      </rPr>
      <t xml:space="preserve"> - форма рекламы, которая полностью состоит из сюжетов c демонстрацией товаров/услуг, заказываемых по телефону, почте или через интернет, и побуждает потребителя к приобретению товара по указанной стоимости. </t>
    </r>
  </si>
  <si>
    <t xml:space="preserve">При размещении субъектом торговли или оператором мобильной связи рекламы товара под собственной торговой маркой, не являющегося товаром собственного производства,  без указания самого рекламодателя </t>
  </si>
  <si>
    <r>
      <t>Скидка за величину заявленного рекламного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бюджета</t>
    </r>
    <r>
      <rPr>
        <sz val="10"/>
        <rFont val="Arial"/>
        <family val="2"/>
      </rPr>
      <t xml:space="preserve"> (net) рекламной кампании, выделяемого на телепрограмму, за исключением рекламы в виде рекламного сюжета и рекламы в рубрике "Телемагазин":</t>
    </r>
  </si>
  <si>
    <r>
      <t xml:space="preserve">Размер скидок за величину рекламного бюджета (net) определяется по шкале за величину заявленного рекламного бюджета (net) в месяц из расчета среднемесячного рекламного бюджета (net) при продолжительности рекламной кампании рекламодателя </t>
    </r>
    <r>
      <rPr>
        <u val="single"/>
        <sz val="10"/>
        <rFont val="Arial"/>
        <family val="2"/>
      </rPr>
      <t>не более 4-х месяцев.</t>
    </r>
    <r>
      <rPr>
        <sz val="10"/>
        <rFont val="Arial"/>
        <family val="2"/>
      </rPr>
      <t xml:space="preserve"> </t>
    </r>
  </si>
  <si>
    <r>
      <t xml:space="preserve">Размер скидок за величину рекламного бюджета (net)  определяется по шкале за величину заявленного рекламного бюджета (net) в год при продолжительности рекламной кампании рекламодателя </t>
    </r>
    <r>
      <rPr>
        <u val="single"/>
        <sz val="10"/>
        <rFont val="Arial"/>
        <family val="2"/>
      </rPr>
      <t>более 4-х месяцев.</t>
    </r>
    <r>
      <rPr>
        <sz val="10"/>
        <rFont val="Arial"/>
        <family val="2"/>
      </rPr>
      <t xml:space="preserve"> </t>
    </r>
  </si>
  <si>
    <r>
      <t xml:space="preserve">При размещении рекламы иностранных товаров скидка </t>
    </r>
    <r>
      <rPr>
        <u val="single"/>
        <sz val="10"/>
        <rFont val="Arial"/>
        <family val="2"/>
      </rPr>
      <t>не предоставляется</t>
    </r>
    <r>
      <rPr>
        <sz val="10"/>
        <rFont val="Arial"/>
        <family val="2"/>
      </rPr>
      <t>, за исключением рекламы, указанной в подпунктах 2.1.1 - 2.1.4 настоящего пункта:</t>
    </r>
  </si>
  <si>
    <r>
      <rPr>
        <b/>
        <sz val="10"/>
        <rFont val="Arial"/>
        <family val="2"/>
      </rPr>
      <t>При размещении рекламы отечественных товаров - 60%</t>
    </r>
    <r>
      <rPr>
        <sz val="10"/>
        <rFont val="Arial"/>
        <family val="2"/>
      </rPr>
      <t>, за исключением рекламы, указанной в подпунктах 2.2.1 - 2.2.2 настоящего пункта:</t>
    </r>
  </si>
  <si>
    <r>
      <t xml:space="preserve">Специальная скидка рекламному агентству - 15%, </t>
    </r>
    <r>
      <rPr>
        <sz val="10"/>
        <rFont val="Arial"/>
        <family val="2"/>
      </rPr>
      <t>за исключением случаев, перечисленных  в подпункте 3.1 настоящего пункта.</t>
    </r>
  </si>
  <si>
    <r>
      <rPr>
        <b/>
        <i/>
        <sz val="10"/>
        <rFont val="Arial"/>
        <family val="2"/>
      </rPr>
      <t>Субъект торговли</t>
    </r>
    <r>
      <rPr>
        <i/>
        <sz val="10"/>
        <rFont val="Arial"/>
        <family val="2"/>
      </rPr>
      <t> – юридическое лицо, индивидуальный предприниматель, осуществляющие торговлю на территории Республики Беларусь.</t>
    </r>
  </si>
  <si>
    <r>
      <rPr>
        <b/>
        <i/>
        <sz val="10"/>
        <rFont val="Arial"/>
        <family val="2"/>
      </rPr>
      <t>Товар</t>
    </r>
    <r>
      <rPr>
        <i/>
        <sz val="10"/>
        <rFont val="Arial"/>
        <family val="2"/>
      </rPr>
      <t xml:space="preserve">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характера.</t>
    </r>
  </si>
  <si>
    <r>
      <t xml:space="preserve"> </t>
    </r>
    <r>
      <rPr>
        <b/>
        <i/>
        <sz val="10"/>
        <rFont val="Arial"/>
        <family val="2"/>
      </rPr>
      <t>Под информацией о товарах</t>
    </r>
    <r>
      <rPr>
        <i/>
        <sz val="10"/>
        <rFont val="Arial"/>
        <family val="2"/>
      </rPr>
      <t xml:space="preserve"> подразумевается торговое наименование товара;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товаров.</t>
    </r>
  </si>
  <si>
    <r>
      <rPr>
        <b/>
        <sz val="10"/>
        <rFont val="Arial"/>
        <family val="2"/>
      </rPr>
      <t>Повышающий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коэффициент за позиционирование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</si>
  <si>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 xml:space="preserve">Повышающий коэффициент за рекламу пива и слабоалкогольных напитков </t>
    </r>
    <r>
      <rPr>
        <sz val="10"/>
        <rFont val="Arial"/>
        <family val="2"/>
      </rPr>
      <t>- 2,0</t>
    </r>
  </si>
  <si>
    <r>
      <t xml:space="preserve">** Для роликов, хронометраж которых составляет менее 30 секунд, коэффициент рассчитывается по формуле: </t>
    </r>
    <r>
      <rPr>
        <i/>
        <sz val="10"/>
        <rFont val="Arial"/>
        <family val="2"/>
      </rPr>
      <t xml:space="preserve">1+0,2*30 / фактический хронометраж ролика. </t>
    </r>
  </si>
  <si>
    <r>
      <t>Коэффициент приоритета</t>
    </r>
    <r>
      <rPr>
        <sz val="10"/>
        <rFont val="Arial"/>
        <family val="2"/>
      </rPr>
      <t xml:space="preserve"> </t>
    </r>
  </si>
  <si>
    <t>в эфире телепрограммы "Беларусь 1" посредством продажи минут эфирного времени, за исключением рекламы в рубрике "Телемагазин" и рекламного сюжета,</t>
  </si>
  <si>
    <t>Тариф на услугу по размещению                   1 минуты рекламы                                      (далее - тариф на рекламу)</t>
  </si>
  <si>
    <t xml:space="preserve">бел.руб. с  НДС </t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</si>
  <si>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являющемся товаром собственного производства, без указания самого рекламодателя (товарный знак, логотип, наименование), осуществляется с применением кросс-коэффициента.</t>
  </si>
  <si>
    <t xml:space="preserve">Сумма (net) - стоимость рекламы, полученная  в результате применения к расчетным тарифам на рекламу коэффициентов и скидок, но без учета применения специальной скидки рекламному агентству. </t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</si>
  <si>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являющемся товаром собственного производства рекламодателя, без указания самого рекламодателя (товарный знак, логотип, наименование), осуществляется с применением скидки за величину рекламного бюджета (net) собственной торговой марки; при этом рекламный бюджет net собственной торговой марки включается в бюджет net рекламодателя.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</si>
</sst>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-;\-* #,##0.00_-;_-* &quot;-&quot;??_-;_-@_-"/>
    <numFmt numFmtId="168" formatCode="yyyy\-mm\-dd"/>
    <numFmt numFmtId="169" formatCode="[hh]:mm:ss"/>
    <numFmt numFmtId="170" formatCode="[ss]"/>
    <numFmt numFmtId="171" formatCode="_-* #,##0.00\ _D_M_-;\-* #,##0.00\ _D_M_-;_-* &quot;-&quot;??\ _D_M_-;_-@_-"/>
    <numFmt numFmtId="172" formatCode="_([$€]* #,##0.00_);_([$€]* \(#,##0.00\);_([$€]* &quot;-&quot;??_);_(@_)"/>
    <numFmt numFmtId="173" formatCode="#,##0\ &quot;Pts&quot;;[Red]\-#,##0\ &quot;Pts&quot;"/>
    <numFmt numFmtId="174" formatCode="#,##0&quot;$&quot;;[Red]\-#,##0&quot;$&quot;"/>
    <numFmt numFmtId="175" formatCode="General_)"/>
    <numFmt numFmtId="176" formatCode="#,##0\ &quot;DM&quot;;[Red]\-#,##0\ &quot;DM&quot;"/>
    <numFmt numFmtId="177" formatCode="_-* #,##0\ &quot;DM&quot;_-;\-* #,##0\ &quot;DM&quot;_-;_-* &quot;-&quot;\ &quot;DM&quot;_-;_-@_-"/>
    <numFmt numFmtId="178" formatCode="#,##0&quot; DM&quot;;[Red]\-#,##0&quot; DM&quot;"/>
    <numFmt numFmtId="179" formatCode="_-* #,##0&quot;?.&quot;_-;\-* #,##0&quot;?.&quot;_-;_-* &quot;-&quot;&quot;?.&quot;_-;_-@_-"/>
    <numFmt numFmtId="180" formatCode="_-* #,##0&quot;ð.&quot;_-;\-* #,##0&quot;ð.&quot;_-;_-* &quot;-&quot;&quot;ð.&quot;_-;_-@_-"/>
    <numFmt numFmtId="181" formatCode="_-* #,##0.00\ &quot;DM&quot;_-;\-* #,##0.00\ &quot;DM&quot;_-;_-* &quot;-&quot;??\ &quot;DM&quot;_-;_-@_-"/>
    <numFmt numFmtId="182" formatCode="#,##0.00&quot; DM&quot;;[Red]\-#,##0.00&quot; DM&quot;"/>
    <numFmt numFmtId="183" formatCode="#,##0.00\ &quot;DM&quot;;[Red]\-#,##0.00\ &quot;DM&quot;"/>
    <numFmt numFmtId="184" formatCode="_-* #,##0.00&quot;?.&quot;_-;\-* #,##0.00&quot;?.&quot;_-;_-* &quot;-&quot;??&quot;?.&quot;_-;_-@_-"/>
    <numFmt numFmtId="185" formatCode="_-* #,##0.00&quot;ð.&quot;_-;\-* #,##0.00&quot;ð.&quot;_-;_-* &quot;-&quot;??&quot;ð.&quot;_-;_-@_-"/>
    <numFmt numFmtId="186" formatCode="[$$-409]#,##0"/>
    <numFmt numFmtId="187" formatCode="[$$-409]#,##0.00"/>
    <numFmt numFmtId="188" formatCode="#,##0.0"/>
    <numFmt numFmtId="189" formatCode="_-* #,##0\ _р_._-;\-* #,##0\ _р_._-;_-* &quot;-&quot;\ _р_._-;_-@_-"/>
    <numFmt numFmtId="190" formatCode="_-* #,##0.00\ _р_._-;\-* #,##0.00\ _р_._-;_-* &quot;-&quot;??\ _р_._-;_-@_-"/>
    <numFmt numFmtId="191" formatCode="h:mm;@"/>
    <numFmt numFmtId="192" formatCode="_-* #,##0.000_р_._-;\-* #,##0.000_р_._-;_-* &quot;-&quot;?_р_._-;_-@_-"/>
    <numFmt numFmtId="193" formatCode="_(* #,##0.000_);_(* \(#,##0.000\);_(* &quot;-&quot;??_);_(@_)"/>
    <numFmt numFmtId="194" formatCode="000000"/>
    <numFmt numFmtId="195" formatCode="_(* #,##0_);_(* \(#,##0\);_(* &quot;-&quot;??_);_(@_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"/>
      <family val="2"/>
    </font>
    <font>
      <sz val="11"/>
      <name val="Arial"/>
      <family val="2"/>
    </font>
    <font>
      <sz val="10"/>
      <color indexed="8"/>
      <name val="Arial Cyr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</borders>
  <cellStyleXfs count="4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center"/>
      <protection/>
    </xf>
    <xf numFmtId="0" fontId="6" fillId="0" borderId="0">
      <alignment/>
      <protection/>
    </xf>
    <xf numFmtId="1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49" fontId="10" fillId="2" borderId="1" applyProtection="0">
      <alignment horizontal="left" vertical="top"/>
    </xf>
    <xf numFmtId="49" fontId="10" fillId="2" borderId="1" applyProtection="0">
      <alignment horizontal="center" vertical="top"/>
    </xf>
    <xf numFmtId="49" fontId="10" fillId="3" borderId="2" applyProtection="0">
      <alignment horizontal="left" vertical="top"/>
    </xf>
    <xf numFmtId="168" fontId="10" fillId="3" borderId="2" applyProtection="0">
      <alignment horizontal="left" vertical="top"/>
    </xf>
    <xf numFmtId="169" fontId="10" fillId="3" borderId="2" applyProtection="0">
      <alignment horizontal="right" vertical="top"/>
    </xf>
    <xf numFmtId="0" fontId="10" fillId="3" borderId="2" applyNumberFormat="0" applyProtection="0">
      <alignment horizontal="right" vertical="top"/>
    </xf>
    <xf numFmtId="170" fontId="10" fillId="3" borderId="2" applyProtection="0">
      <alignment horizontal="right" vertical="top"/>
    </xf>
    <xf numFmtId="4" fontId="10" fillId="3" borderId="2" applyProtection="0">
      <alignment horizontal="right" vertical="top"/>
    </xf>
    <xf numFmtId="49" fontId="10" fillId="4" borderId="2" applyProtection="0">
      <alignment horizontal="left" vertical="top"/>
    </xf>
    <xf numFmtId="168" fontId="10" fillId="4" borderId="2" applyProtection="0">
      <alignment horizontal="left" vertical="top"/>
    </xf>
    <xf numFmtId="169" fontId="10" fillId="4" borderId="2" applyProtection="0">
      <alignment horizontal="right" vertical="top"/>
    </xf>
    <xf numFmtId="49" fontId="10" fillId="2" borderId="3" applyProtection="0">
      <alignment horizontal="left" vertical="top"/>
    </xf>
    <xf numFmtId="0" fontId="11" fillId="0" borderId="0">
      <alignment/>
      <protection/>
    </xf>
    <xf numFmtId="0" fontId="10" fillId="4" borderId="2" applyNumberFormat="0" applyProtection="0">
      <alignment horizontal="right" vertical="top"/>
    </xf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170" fontId="10" fillId="4" borderId="2" applyProtection="0">
      <alignment horizontal="right" vertical="top"/>
    </xf>
    <xf numFmtId="4" fontId="10" fillId="4" borderId="2" applyProtection="0">
      <alignment horizontal="right" vertical="top"/>
    </xf>
    <xf numFmtId="49" fontId="10" fillId="4" borderId="2" applyProtection="0">
      <alignment horizontal="right" vertical="top"/>
    </xf>
    <xf numFmtId="49" fontId="10" fillId="3" borderId="2" applyProtection="0">
      <alignment horizontal="right" vertical="top"/>
    </xf>
    <xf numFmtId="49" fontId="12" fillId="2" borderId="3" applyProtection="0">
      <alignment horizontal="left" vertical="top"/>
    </xf>
    <xf numFmtId="49" fontId="10" fillId="2" borderId="4" applyProtection="0">
      <alignment horizontal="left" vertical="top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49" fontId="10" fillId="2" borderId="5" applyProtection="0">
      <alignment horizontal="left" vertical="top" wrapText="1"/>
    </xf>
    <xf numFmtId="49" fontId="10" fillId="2" borderId="6" applyProtection="0">
      <alignment horizontal="left" vertical="top" wrapText="1"/>
    </xf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49" fontId="10" fillId="2" borderId="7" applyProtection="0">
      <alignment horizontal="left" vertical="top"/>
    </xf>
    <xf numFmtId="49" fontId="12" fillId="2" borderId="7" applyProtection="0">
      <alignment horizontal="left" vertical="top"/>
    </xf>
    <xf numFmtId="49" fontId="13" fillId="2" borderId="1" applyProtection="0">
      <alignment horizontal="left" vertical="top"/>
    </xf>
    <xf numFmtId="0" fontId="14" fillId="2" borderId="8" applyNumberFormat="0" applyFont="0" applyBorder="0" applyAlignment="0" applyProtection="0"/>
    <xf numFmtId="167" fontId="2" fillId="0" borderId="0" applyFont="0" applyFill="0" applyBorder="0" applyAlignment="0" applyProtection="0"/>
    <xf numFmtId="0" fontId="2" fillId="23" borderId="9">
      <alignment horizontal="centerContinuous"/>
      <protection/>
    </xf>
    <xf numFmtId="0" fontId="2" fillId="24" borderId="9">
      <alignment horizontal="centerContinuous"/>
      <protection/>
    </xf>
    <xf numFmtId="0" fontId="2" fillId="25" borderId="9">
      <alignment horizontal="centerContinuous"/>
      <protection/>
    </xf>
    <xf numFmtId="38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38" fontId="4" fillId="26" borderId="0" applyNumberFormat="0" applyBorder="0" applyAlignment="0" applyProtection="0"/>
    <xf numFmtId="10" fontId="4" fillId="26" borderId="1" applyNumberFormat="0" applyBorder="0" applyAlignment="0" applyProtection="0"/>
    <xf numFmtId="0" fontId="2" fillId="27" borderId="9">
      <alignment horizontal="centerContinuous"/>
      <protection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" fillId="0" borderId="0">
      <alignment/>
      <protection/>
    </xf>
    <xf numFmtId="17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9" fontId="16" fillId="0" borderId="0" applyFont="0" applyFill="0" applyProtection="0">
      <alignment/>
    </xf>
    <xf numFmtId="0" fontId="2" fillId="28" borderId="9">
      <alignment horizontal="centerContinuous"/>
      <protection/>
    </xf>
    <xf numFmtId="0" fontId="7" fillId="0" borderId="0">
      <alignment/>
      <protection/>
    </xf>
    <xf numFmtId="0" fontId="2" fillId="0" borderId="0">
      <alignment/>
      <protection/>
    </xf>
    <xf numFmtId="175" fontId="17" fillId="0" borderId="1">
      <alignment/>
      <protection/>
    </xf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6" fillId="0" borderId="0" applyFont="0" applyFill="0" applyProtection="0">
      <alignment/>
    </xf>
    <xf numFmtId="178" fontId="16" fillId="0" borderId="0" applyFont="0" applyFill="0" applyProtection="0">
      <alignment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6" fillId="0" borderId="0" applyFont="0" applyFill="0" applyProtection="0">
      <alignment/>
    </xf>
    <xf numFmtId="178" fontId="16" fillId="0" borderId="0" applyFont="0" applyFill="0" applyProtection="0">
      <alignment/>
    </xf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6" fillId="0" borderId="0" applyFont="0" applyFill="0" applyProtection="0">
      <alignment/>
    </xf>
    <xf numFmtId="182" fontId="16" fillId="0" borderId="0" applyFont="0" applyFill="0" applyProtection="0">
      <alignment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6" fillId="0" borderId="0" applyFont="0" applyFill="0" applyProtection="0">
      <alignment/>
    </xf>
    <xf numFmtId="182" fontId="16" fillId="0" borderId="0" applyFont="0" applyFill="0" applyProtection="0">
      <alignment/>
    </xf>
    <xf numFmtId="0" fontId="2" fillId="29" borderId="9">
      <alignment horizontal="centerContinuous"/>
      <protection/>
    </xf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186" fontId="3" fillId="36" borderId="1">
      <alignment horizontal="center" vertical="center"/>
      <protection/>
    </xf>
    <xf numFmtId="0" fontId="58" fillId="37" borderId="10" applyNumberFormat="0" applyAlignment="0" applyProtection="0"/>
    <xf numFmtId="0" fontId="59" fillId="38" borderId="11" applyNumberFormat="0" applyAlignment="0" applyProtection="0"/>
    <xf numFmtId="0" fontId="18" fillId="39" borderId="0">
      <alignment/>
      <protection/>
    </xf>
    <xf numFmtId="0" fontId="60" fillId="38" borderId="10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1">
      <alignment vertical="center"/>
      <protection/>
    </xf>
    <xf numFmtId="0" fontId="20" fillId="0" borderId="0">
      <alignment horizontal="centerContinuous" vertical="center"/>
      <protection/>
    </xf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3" fontId="21" fillId="0" borderId="0">
      <alignment vertical="center"/>
      <protection/>
    </xf>
    <xf numFmtId="0" fontId="64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65" fillId="40" borderId="16" applyNumberFormat="0" applyAlignment="0" applyProtection="0"/>
    <xf numFmtId="0" fontId="23" fillId="0" borderId="0">
      <alignment vertical="center"/>
      <protection/>
    </xf>
    <xf numFmtId="0" fontId="5" fillId="0" borderId="0">
      <alignment/>
      <protection/>
    </xf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25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0" fontId="69" fillId="4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3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2" fillId="0" borderId="1">
      <alignment vertical="center"/>
      <protection/>
    </xf>
    <xf numFmtId="0" fontId="71" fillId="0" borderId="18" applyNumberFormat="0" applyFill="0" applyAlignment="0" applyProtection="0"/>
    <xf numFmtId="3" fontId="2" fillId="0" borderId="1">
      <alignment vertical="center"/>
      <protection/>
    </xf>
    <xf numFmtId="10" fontId="2" fillId="0" borderId="1">
      <alignment vertical="center"/>
      <protection/>
    </xf>
    <xf numFmtId="0" fontId="6" fillId="0" borderId="0">
      <alignment/>
      <protection/>
    </xf>
    <xf numFmtId="0" fontId="7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3" fontId="24" fillId="0" borderId="1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44" borderId="0" applyNumberFormat="0" applyBorder="0" applyAlignment="0" applyProtection="0"/>
    <xf numFmtId="0" fontId="2" fillId="45" borderId="0" applyAlignment="0">
      <protection/>
    </xf>
    <xf numFmtId="3" fontId="3" fillId="36" borderId="1">
      <alignment horizontal="center" vertical="center"/>
      <protection/>
    </xf>
  </cellStyleXfs>
  <cellXfs count="363">
    <xf numFmtId="0" fontId="0" fillId="0" borderId="0" xfId="0" applyAlignment="1">
      <alignment/>
    </xf>
    <xf numFmtId="0" fontId="26" fillId="0" borderId="0" xfId="427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20" fontId="28" fillId="0" borderId="19" xfId="429" applyNumberFormat="1" applyFont="1" applyFill="1" applyBorder="1" applyAlignment="1">
      <alignment horizontal="center" vertical="center"/>
      <protection/>
    </xf>
    <xf numFmtId="0" fontId="28" fillId="0" borderId="20" xfId="429" applyFont="1" applyFill="1" applyBorder="1" applyAlignment="1">
      <alignment vertical="center" wrapText="1"/>
      <protection/>
    </xf>
    <xf numFmtId="3" fontId="29" fillId="0" borderId="1" xfId="424" applyNumberFormat="1" applyFont="1" applyFill="1" applyBorder="1" applyAlignment="1">
      <alignment horizontal="center"/>
      <protection/>
    </xf>
    <xf numFmtId="20" fontId="28" fillId="2" borderId="21" xfId="429" applyNumberFormat="1" applyFont="1" applyFill="1" applyBorder="1" applyAlignment="1">
      <alignment horizontal="center" vertical="center"/>
      <protection/>
    </xf>
    <xf numFmtId="0" fontId="28" fillId="2" borderId="1" xfId="429" applyFont="1" applyFill="1" applyBorder="1" applyAlignment="1">
      <alignment vertical="center" wrapText="1"/>
      <protection/>
    </xf>
    <xf numFmtId="3" fontId="29" fillId="2" borderId="1" xfId="424" applyNumberFormat="1" applyFont="1" applyFill="1" applyBorder="1" applyAlignment="1">
      <alignment horizontal="center"/>
      <protection/>
    </xf>
    <xf numFmtId="0" fontId="28" fillId="0" borderId="1" xfId="429" applyFont="1" applyFill="1" applyBorder="1" applyAlignment="1">
      <alignment vertical="center" wrapText="1"/>
      <protection/>
    </xf>
    <xf numFmtId="20" fontId="28" fillId="0" borderId="21" xfId="429" applyNumberFormat="1" applyFont="1" applyFill="1" applyBorder="1" applyAlignment="1">
      <alignment horizontal="center" vertical="center"/>
      <protection/>
    </xf>
    <xf numFmtId="0" fontId="28" fillId="0" borderId="7" xfId="429" applyFont="1" applyFill="1" applyBorder="1" applyAlignment="1">
      <alignment vertical="center" wrapText="1"/>
      <protection/>
    </xf>
    <xf numFmtId="0" fontId="29" fillId="0" borderId="1" xfId="424" applyFont="1" applyFill="1" applyBorder="1" applyAlignment="1">
      <alignment horizontal="center"/>
      <protection/>
    </xf>
    <xf numFmtId="0" fontId="29" fillId="2" borderId="1" xfId="424" applyFont="1" applyFill="1" applyBorder="1" applyAlignment="1">
      <alignment horizontal="center"/>
      <protection/>
    </xf>
    <xf numFmtId="20" fontId="28" fillId="0" borderId="22" xfId="429" applyNumberFormat="1" applyFont="1" applyFill="1" applyBorder="1" applyAlignment="1">
      <alignment horizontal="center" vertical="center"/>
      <protection/>
    </xf>
    <xf numFmtId="0" fontId="28" fillId="0" borderId="23" xfId="429" applyFont="1" applyFill="1" applyBorder="1" applyAlignment="1">
      <alignment vertical="center" wrapText="1"/>
      <protection/>
    </xf>
    <xf numFmtId="3" fontId="29" fillId="0" borderId="23" xfId="424" applyNumberFormat="1" applyFont="1" applyFill="1" applyBorder="1" applyAlignment="1">
      <alignment horizontal="center"/>
      <protection/>
    </xf>
    <xf numFmtId="0" fontId="28" fillId="2" borderId="7" xfId="429" applyFont="1" applyFill="1" applyBorder="1" applyAlignment="1">
      <alignment vertical="center" wrapText="1"/>
      <protection/>
    </xf>
    <xf numFmtId="3" fontId="29" fillId="0" borderId="3" xfId="424" applyNumberFormat="1" applyFont="1" applyFill="1" applyBorder="1" applyAlignment="1">
      <alignment horizontal="center"/>
      <protection/>
    </xf>
    <xf numFmtId="0" fontId="29" fillId="2" borderId="3" xfId="424" applyFont="1" applyFill="1" applyBorder="1" applyAlignment="1">
      <alignment horizontal="center"/>
      <protection/>
    </xf>
    <xf numFmtId="0" fontId="29" fillId="0" borderId="3" xfId="424" applyFont="1" applyFill="1" applyBorder="1" applyAlignment="1">
      <alignment horizontal="center"/>
      <protection/>
    </xf>
    <xf numFmtId="3" fontId="29" fillId="2" borderId="3" xfId="424" applyNumberFormat="1" applyFont="1" applyFill="1" applyBorder="1" applyAlignment="1">
      <alignment horizontal="center"/>
      <protection/>
    </xf>
    <xf numFmtId="0" fontId="29" fillId="0" borderId="24" xfId="424" applyFont="1" applyFill="1" applyBorder="1" applyAlignment="1">
      <alignment horizontal="center"/>
      <protection/>
    </xf>
    <xf numFmtId="0" fontId="28" fillId="0" borderId="3" xfId="429" applyFont="1" applyFill="1" applyBorder="1" applyAlignment="1">
      <alignment vertical="center" wrapText="1"/>
      <protection/>
    </xf>
    <xf numFmtId="0" fontId="28" fillId="2" borderId="3" xfId="429" applyFont="1" applyFill="1" applyBorder="1" applyAlignment="1">
      <alignment vertical="center" wrapText="1"/>
      <protection/>
    </xf>
    <xf numFmtId="0" fontId="29" fillId="0" borderId="23" xfId="424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left"/>
    </xf>
    <xf numFmtId="20" fontId="28" fillId="0" borderId="25" xfId="429" applyNumberFormat="1" applyFont="1" applyFill="1" applyBorder="1" applyAlignment="1">
      <alignment horizontal="center" vertical="center"/>
      <protection/>
    </xf>
    <xf numFmtId="3" fontId="29" fillId="0" borderId="20" xfId="424" applyNumberFormat="1" applyFont="1" applyFill="1" applyBorder="1" applyAlignment="1">
      <alignment horizontal="center"/>
      <protection/>
    </xf>
    <xf numFmtId="191" fontId="28" fillId="0" borderId="22" xfId="429" applyNumberFormat="1" applyFont="1" applyFill="1" applyBorder="1" applyAlignment="1">
      <alignment horizontal="center" vertical="center"/>
      <protection/>
    </xf>
    <xf numFmtId="20" fontId="28" fillId="0" borderId="26" xfId="429" applyNumberFormat="1" applyFont="1" applyFill="1" applyBorder="1" applyAlignment="1">
      <alignment horizontal="center" vertical="center"/>
      <protection/>
    </xf>
    <xf numFmtId="191" fontId="28" fillId="2" borderId="21" xfId="429" applyNumberFormat="1" applyFont="1" applyFill="1" applyBorder="1" applyAlignment="1">
      <alignment horizontal="center" vertical="center"/>
      <protection/>
    </xf>
    <xf numFmtId="191" fontId="28" fillId="0" borderId="21" xfId="429" applyNumberFormat="1" applyFont="1" applyFill="1" applyBorder="1" applyAlignment="1">
      <alignment horizontal="center" vertical="center"/>
      <protection/>
    </xf>
    <xf numFmtId="1" fontId="29" fillId="0" borderId="20" xfId="424" applyNumberFormat="1" applyFont="1" applyFill="1" applyBorder="1" applyAlignment="1">
      <alignment horizontal="center"/>
      <protection/>
    </xf>
    <xf numFmtId="3" fontId="29" fillId="0" borderId="20" xfId="429" applyNumberFormat="1" applyFont="1" applyFill="1" applyBorder="1" applyAlignment="1">
      <alignment horizontal="center" vertical="center"/>
      <protection/>
    </xf>
    <xf numFmtId="3" fontId="29" fillId="2" borderId="7" xfId="429" applyNumberFormat="1" applyFont="1" applyFill="1" applyBorder="1" applyAlignment="1">
      <alignment horizontal="center" vertical="center"/>
      <protection/>
    </xf>
    <xf numFmtId="3" fontId="29" fillId="0" borderId="7" xfId="429" applyNumberFormat="1" applyFont="1" applyFill="1" applyBorder="1" applyAlignment="1">
      <alignment horizontal="center" vertical="center"/>
      <protection/>
    </xf>
    <xf numFmtId="3" fontId="29" fillId="0" borderId="1" xfId="429" applyNumberFormat="1" applyFont="1" applyFill="1" applyBorder="1" applyAlignment="1">
      <alignment horizontal="center" vertical="center"/>
      <protection/>
    </xf>
    <xf numFmtId="3" fontId="29" fillId="0" borderId="1" xfId="429" applyNumberFormat="1" applyFont="1" applyFill="1" applyBorder="1" applyAlignment="1">
      <alignment horizontal="center" vertical="center" wrapText="1"/>
      <protection/>
    </xf>
    <xf numFmtId="3" fontId="29" fillId="2" borderId="1" xfId="429" applyNumberFormat="1" applyFont="1" applyFill="1" applyBorder="1" applyAlignment="1">
      <alignment horizontal="center" vertical="center" wrapText="1"/>
      <protection/>
    </xf>
    <xf numFmtId="3" fontId="29" fillId="0" borderId="23" xfId="429" applyNumberFormat="1" applyFont="1" applyFill="1" applyBorder="1" applyAlignment="1">
      <alignment horizontal="center" vertical="center"/>
      <protection/>
    </xf>
    <xf numFmtId="3" fontId="29" fillId="2" borderId="1" xfId="429" applyNumberFormat="1" applyFont="1" applyFill="1" applyBorder="1" applyAlignment="1">
      <alignment horizontal="center" vertical="center"/>
      <protection/>
    </xf>
    <xf numFmtId="3" fontId="29" fillId="0" borderId="27" xfId="429" applyNumberFormat="1" applyFont="1" applyFill="1" applyBorder="1" applyAlignment="1">
      <alignment horizontal="center" vertical="center" wrapText="1"/>
      <protection/>
    </xf>
    <xf numFmtId="3" fontId="29" fillId="2" borderId="6" xfId="429" applyNumberFormat="1" applyFont="1" applyFill="1" applyBorder="1" applyAlignment="1">
      <alignment horizontal="center" vertical="center" wrapText="1"/>
      <protection/>
    </xf>
    <xf numFmtId="3" fontId="29" fillId="0" borderId="3" xfId="429" applyNumberFormat="1" applyFont="1" applyFill="1" applyBorder="1" applyAlignment="1">
      <alignment horizontal="center" vertical="center"/>
      <protection/>
    </xf>
    <xf numFmtId="3" fontId="29" fillId="0" borderId="24" xfId="424" applyNumberFormat="1" applyFont="1" applyFill="1" applyBorder="1" applyAlignment="1">
      <alignment horizontal="center"/>
      <protection/>
    </xf>
    <xf numFmtId="0" fontId="0" fillId="0" borderId="0" xfId="426" applyFont="1" applyFill="1" applyAlignment="1">
      <alignment/>
      <protection/>
    </xf>
    <xf numFmtId="0" fontId="27" fillId="0" borderId="0" xfId="427" applyFont="1" applyFill="1" applyBorder="1" applyAlignment="1">
      <alignment vertical="center" wrapText="1"/>
      <protection/>
    </xf>
    <xf numFmtId="165" fontId="8" fillId="0" borderId="23" xfId="424" applyNumberFormat="1" applyFont="1" applyFill="1" applyBorder="1" applyAlignment="1">
      <alignment horizontal="center" vertical="center" wrapText="1"/>
      <protection/>
    </xf>
    <xf numFmtId="165" fontId="8" fillId="0" borderId="23" xfId="423" applyNumberFormat="1" applyFont="1" applyFill="1" applyBorder="1" applyAlignment="1">
      <alignment horizontal="center" vertical="center" wrapText="1"/>
      <protection/>
    </xf>
    <xf numFmtId="0" fontId="0" fillId="0" borderId="0" xfId="429" applyFont="1" applyFill="1">
      <alignment/>
      <protection/>
    </xf>
    <xf numFmtId="0" fontId="2" fillId="0" borderId="0" xfId="429" applyFont="1" applyFill="1">
      <alignment/>
      <protection/>
    </xf>
    <xf numFmtId="3" fontId="3" fillId="0" borderId="28" xfId="455" applyNumberFormat="1" applyFont="1" applyFill="1" applyBorder="1" applyAlignment="1">
      <alignment horizontal="center"/>
    </xf>
    <xf numFmtId="3" fontId="3" fillId="0" borderId="29" xfId="455" applyNumberFormat="1" applyFont="1" applyFill="1" applyBorder="1" applyAlignment="1">
      <alignment horizontal="center"/>
    </xf>
    <xf numFmtId="3" fontId="3" fillId="0" borderId="30" xfId="455" applyNumberFormat="1" applyFont="1" applyFill="1" applyBorder="1" applyAlignment="1">
      <alignment horizontal="center"/>
    </xf>
    <xf numFmtId="3" fontId="3" fillId="0" borderId="31" xfId="455" applyNumberFormat="1" applyFont="1" applyFill="1" applyBorder="1" applyAlignment="1">
      <alignment horizontal="center"/>
    </xf>
    <xf numFmtId="3" fontId="3" fillId="0" borderId="32" xfId="455" applyNumberFormat="1" applyFont="1" applyFill="1" applyBorder="1" applyAlignment="1">
      <alignment horizontal="center"/>
    </xf>
    <xf numFmtId="3" fontId="3" fillId="0" borderId="33" xfId="455" applyNumberFormat="1" applyFont="1" applyFill="1" applyBorder="1" applyAlignment="1">
      <alignment horizontal="center"/>
    </xf>
    <xf numFmtId="195" fontId="3" fillId="0" borderId="33" xfId="455" applyNumberFormat="1" applyFont="1" applyFill="1" applyBorder="1" applyAlignment="1">
      <alignment horizontal="center"/>
    </xf>
    <xf numFmtId="3" fontId="3" fillId="0" borderId="34" xfId="455" applyNumberFormat="1" applyFont="1" applyFill="1" applyBorder="1" applyAlignment="1">
      <alignment horizontal="center"/>
    </xf>
    <xf numFmtId="3" fontId="3" fillId="0" borderId="35" xfId="455" applyNumberFormat="1" applyFont="1" applyFill="1" applyBorder="1" applyAlignment="1">
      <alignment horizontal="center"/>
    </xf>
    <xf numFmtId="3" fontId="3" fillId="0" borderId="19" xfId="455" applyNumberFormat="1" applyFont="1" applyFill="1" applyBorder="1" applyAlignment="1">
      <alignment horizontal="center"/>
    </xf>
    <xf numFmtId="3" fontId="3" fillId="0" borderId="20" xfId="455" applyNumberFormat="1" applyFont="1" applyFill="1" applyBorder="1" applyAlignment="1">
      <alignment horizontal="center"/>
    </xf>
    <xf numFmtId="3" fontId="3" fillId="0" borderId="36" xfId="462" applyNumberFormat="1" applyFont="1" applyFill="1" applyBorder="1" applyAlignment="1">
      <alignment horizontal="center"/>
    </xf>
    <xf numFmtId="3" fontId="2" fillId="0" borderId="0" xfId="409" applyNumberFormat="1" applyFont="1" applyFill="1" applyBorder="1">
      <alignment/>
      <protection/>
    </xf>
    <xf numFmtId="3" fontId="3" fillId="0" borderId="20" xfId="409" applyNumberFormat="1" applyFont="1" applyFill="1" applyBorder="1" applyAlignment="1">
      <alignment horizontal="center"/>
      <protection/>
    </xf>
    <xf numFmtId="3" fontId="3" fillId="0" borderId="21" xfId="455" applyNumberFormat="1" applyFont="1" applyFill="1" applyBorder="1" applyAlignment="1">
      <alignment horizontal="center"/>
    </xf>
    <xf numFmtId="3" fontId="3" fillId="0" borderId="1" xfId="455" applyNumberFormat="1" applyFont="1" applyFill="1" applyBorder="1" applyAlignment="1">
      <alignment horizontal="center"/>
    </xf>
    <xf numFmtId="3" fontId="3" fillId="0" borderId="37" xfId="462" applyNumberFormat="1" applyFont="1" applyFill="1" applyBorder="1" applyAlignment="1">
      <alignment horizontal="center"/>
    </xf>
    <xf numFmtId="3" fontId="3" fillId="0" borderId="22" xfId="455" applyNumberFormat="1" applyFont="1" applyFill="1" applyBorder="1" applyAlignment="1">
      <alignment horizontal="center"/>
    </xf>
    <xf numFmtId="3" fontId="3" fillId="0" borderId="23" xfId="455" applyNumberFormat="1" applyFont="1" applyFill="1" applyBorder="1" applyAlignment="1">
      <alignment horizontal="center"/>
    </xf>
    <xf numFmtId="3" fontId="3" fillId="0" borderId="38" xfId="462" applyNumberFormat="1" applyFont="1" applyFill="1" applyBorder="1" applyAlignment="1">
      <alignment horizontal="center"/>
    </xf>
    <xf numFmtId="0" fontId="2" fillId="0" borderId="39" xfId="41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" fontId="29" fillId="0" borderId="36" xfId="424" applyNumberFormat="1" applyFont="1" applyFill="1" applyBorder="1" applyAlignment="1">
      <alignment horizontal="center"/>
      <protection/>
    </xf>
    <xf numFmtId="0" fontId="31" fillId="0" borderId="0" xfId="0" applyFont="1" applyFill="1" applyAlignment="1">
      <alignment horizontal="center" vertical="center"/>
    </xf>
    <xf numFmtId="1" fontId="29" fillId="2" borderId="37" xfId="424" applyNumberFormat="1" applyFont="1" applyFill="1" applyBorder="1" applyAlignment="1">
      <alignment horizontal="center"/>
      <protection/>
    </xf>
    <xf numFmtId="1" fontId="29" fillId="0" borderId="37" xfId="424" applyNumberFormat="1" applyFont="1" applyFill="1" applyBorder="1" applyAlignment="1">
      <alignment horizontal="center"/>
      <protection/>
    </xf>
    <xf numFmtId="1" fontId="29" fillId="0" borderId="38" xfId="424" applyNumberFormat="1" applyFont="1" applyFill="1" applyBorder="1" applyAlignment="1">
      <alignment horizontal="center"/>
      <protection/>
    </xf>
    <xf numFmtId="0" fontId="31" fillId="0" borderId="0" xfId="0" applyFont="1" applyAlignment="1">
      <alignment/>
    </xf>
    <xf numFmtId="3" fontId="29" fillId="0" borderId="36" xfId="424" applyNumberFormat="1" applyFont="1" applyFill="1" applyBorder="1" applyAlignment="1">
      <alignment horizontal="center"/>
      <protection/>
    </xf>
    <xf numFmtId="3" fontId="29" fillId="0" borderId="37" xfId="424" applyNumberFormat="1" applyFont="1" applyFill="1" applyBorder="1" applyAlignment="1">
      <alignment horizontal="center"/>
      <protection/>
    </xf>
    <xf numFmtId="3" fontId="29" fillId="2" borderId="37" xfId="424" applyNumberFormat="1" applyFont="1" applyFill="1" applyBorder="1" applyAlignment="1">
      <alignment horizontal="center"/>
      <protection/>
    </xf>
    <xf numFmtId="3" fontId="29" fillId="0" borderId="38" xfId="424" applyNumberFormat="1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0" fontId="28" fillId="0" borderId="0" xfId="431" applyFont="1" applyFill="1" applyAlignment="1">
      <alignment vertical="center" wrapText="1"/>
      <protection/>
    </xf>
    <xf numFmtId="3" fontId="3" fillId="26" borderId="19" xfId="455" applyNumberFormat="1" applyFont="1" applyFill="1" applyBorder="1" applyAlignment="1">
      <alignment horizontal="center"/>
    </xf>
    <xf numFmtId="3" fontId="3" fillId="26" borderId="20" xfId="455" applyNumberFormat="1" applyFont="1" applyFill="1" applyBorder="1" applyAlignment="1">
      <alignment horizontal="center"/>
    </xf>
    <xf numFmtId="3" fontId="3" fillId="0" borderId="36" xfId="455" applyNumberFormat="1" applyFont="1" applyFill="1" applyBorder="1" applyAlignment="1">
      <alignment horizontal="center"/>
    </xf>
    <xf numFmtId="3" fontId="3" fillId="0" borderId="37" xfId="455" applyNumberFormat="1" applyFont="1" applyFill="1" applyBorder="1" applyAlignment="1">
      <alignment horizontal="center"/>
    </xf>
    <xf numFmtId="3" fontId="3" fillId="0" borderId="21" xfId="453" applyNumberFormat="1" applyFont="1" applyFill="1" applyBorder="1" applyAlignment="1">
      <alignment horizontal="center"/>
    </xf>
    <xf numFmtId="3" fontId="3" fillId="0" borderId="1" xfId="453" applyNumberFormat="1" applyFont="1" applyFill="1" applyBorder="1" applyAlignment="1">
      <alignment horizontal="center"/>
    </xf>
    <xf numFmtId="3" fontId="3" fillId="0" borderId="22" xfId="453" applyNumberFormat="1" applyFont="1" applyFill="1" applyBorder="1" applyAlignment="1">
      <alignment horizontal="center"/>
    </xf>
    <xf numFmtId="3" fontId="3" fillId="0" borderId="23" xfId="453" applyNumberFormat="1" applyFont="1" applyFill="1" applyBorder="1" applyAlignment="1">
      <alignment horizontal="center"/>
    </xf>
    <xf numFmtId="3" fontId="3" fillId="0" borderId="38" xfId="455" applyNumberFormat="1" applyFont="1" applyFill="1" applyBorder="1" applyAlignment="1">
      <alignment horizontal="center"/>
    </xf>
    <xf numFmtId="195" fontId="3" fillId="0" borderId="0" xfId="455" applyNumberFormat="1" applyFont="1" applyFill="1" applyBorder="1" applyAlignment="1">
      <alignment/>
    </xf>
    <xf numFmtId="0" fontId="2" fillId="0" borderId="0" xfId="417" applyFont="1" applyFill="1" applyAlignment="1">
      <alignment vertical="top"/>
      <protection/>
    </xf>
    <xf numFmtId="0" fontId="2" fillId="0" borderId="0" xfId="417" applyFont="1" applyFill="1">
      <alignment/>
      <protection/>
    </xf>
    <xf numFmtId="0" fontId="3" fillId="0" borderId="0" xfId="417" applyFont="1" applyFill="1" applyBorder="1" applyAlignment="1">
      <alignment vertical="top" wrapText="1"/>
      <protection/>
    </xf>
    <xf numFmtId="192" fontId="2" fillId="0" borderId="0" xfId="417" applyNumberFormat="1" applyFont="1" applyFill="1">
      <alignment/>
      <protection/>
    </xf>
    <xf numFmtId="0" fontId="3" fillId="0" borderId="0" xfId="417" applyFont="1" applyFill="1" applyBorder="1" applyAlignment="1">
      <alignment horizontal="center" vertical="top" wrapText="1"/>
      <protection/>
    </xf>
    <xf numFmtId="0" fontId="3" fillId="46" borderId="0" xfId="417" applyFont="1" applyFill="1" applyAlignment="1">
      <alignment vertical="top"/>
      <protection/>
    </xf>
    <xf numFmtId="0" fontId="2" fillId="46" borderId="0" xfId="417" applyFont="1" applyFill="1" applyAlignment="1">
      <alignment vertical="top"/>
      <protection/>
    </xf>
    <xf numFmtId="0" fontId="2" fillId="46" borderId="0" xfId="417" applyFont="1" applyFill="1">
      <alignment/>
      <protection/>
    </xf>
    <xf numFmtId="0" fontId="3" fillId="0" borderId="40" xfId="417" applyFont="1" applyFill="1" applyBorder="1" applyAlignment="1">
      <alignment horizontal="center" vertical="top" wrapText="1"/>
      <protection/>
    </xf>
    <xf numFmtId="0" fontId="2" fillId="0" borderId="0" xfId="417" applyFont="1" applyFill="1" applyAlignment="1">
      <alignment horizontal="left" vertical="justify"/>
      <protection/>
    </xf>
    <xf numFmtId="0" fontId="2" fillId="0" borderId="0" xfId="417" applyFont="1" applyFill="1" applyAlignment="1">
      <alignment vertical="center"/>
      <protection/>
    </xf>
    <xf numFmtId="0" fontId="2" fillId="0" borderId="0" xfId="417" applyFont="1" applyFill="1" applyBorder="1">
      <alignment/>
      <protection/>
    </xf>
    <xf numFmtId="165" fontId="3" fillId="0" borderId="23" xfId="424" applyNumberFormat="1" applyFont="1" applyFill="1" applyBorder="1" applyAlignment="1">
      <alignment horizontal="center" vertical="top" wrapText="1"/>
      <protection/>
    </xf>
    <xf numFmtId="165" fontId="3" fillId="0" borderId="23" xfId="423" applyNumberFormat="1" applyFont="1" applyFill="1" applyBorder="1" applyAlignment="1">
      <alignment horizontal="center" vertical="top" wrapText="1"/>
      <protection/>
    </xf>
    <xf numFmtId="165" fontId="3" fillId="0" borderId="38" xfId="423" applyNumberFormat="1" applyFont="1" applyFill="1" applyBorder="1" applyAlignment="1">
      <alignment horizontal="center" vertical="top" wrapText="1"/>
      <protection/>
    </xf>
    <xf numFmtId="0" fontId="2" fillId="0" borderId="19" xfId="425" applyFont="1" applyBorder="1" applyAlignment="1">
      <alignment horizontal="center" vertical="top"/>
      <protection/>
    </xf>
    <xf numFmtId="0" fontId="2" fillId="0" borderId="20" xfId="425" applyFont="1" applyBorder="1" applyAlignment="1">
      <alignment horizontal="center" vertical="top" wrapText="1"/>
      <protection/>
    </xf>
    <xf numFmtId="4" fontId="3" fillId="0" borderId="20" xfId="425" applyNumberFormat="1" applyFont="1" applyBorder="1" applyAlignment="1">
      <alignment horizontal="center" vertical="top"/>
      <protection/>
    </xf>
    <xf numFmtId="1" fontId="3" fillId="0" borderId="20" xfId="424" applyNumberFormat="1" applyFont="1" applyFill="1" applyBorder="1" applyAlignment="1">
      <alignment horizontal="center" vertical="top"/>
      <protection/>
    </xf>
    <xf numFmtId="1" fontId="3" fillId="0" borderId="36" xfId="424" applyNumberFormat="1" applyFont="1" applyFill="1" applyBorder="1" applyAlignment="1">
      <alignment horizontal="center" vertical="top"/>
      <protection/>
    </xf>
    <xf numFmtId="20" fontId="2" fillId="0" borderId="22" xfId="425" applyNumberFormat="1" applyFont="1" applyBorder="1" applyAlignment="1">
      <alignment horizontal="center" vertical="top"/>
      <protection/>
    </xf>
    <xf numFmtId="0" fontId="2" fillId="0" borderId="23" xfId="0" applyFont="1" applyFill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/>
    </xf>
    <xf numFmtId="1" fontId="3" fillId="0" borderId="23" xfId="424" applyNumberFormat="1" applyFont="1" applyFill="1" applyBorder="1" applyAlignment="1">
      <alignment horizontal="center" vertical="top"/>
      <protection/>
    </xf>
    <xf numFmtId="1" fontId="3" fillId="0" borderId="38" xfId="424" applyNumberFormat="1" applyFont="1" applyFill="1" applyBorder="1" applyAlignment="1">
      <alignment horizontal="center" vertical="top"/>
      <protection/>
    </xf>
    <xf numFmtId="194" fontId="3" fillId="46" borderId="0" xfId="427" applyNumberFormat="1" applyFont="1" applyFill="1" applyBorder="1" applyAlignment="1">
      <alignment horizontal="center" vertical="top" wrapText="1"/>
      <protection/>
    </xf>
    <xf numFmtId="194" fontId="2" fillId="0" borderId="0" xfId="427" applyNumberFormat="1" applyFont="1" applyFill="1" applyBorder="1" applyAlignment="1">
      <alignment horizontal="center" vertical="top" wrapText="1"/>
      <protection/>
    </xf>
    <xf numFmtId="194" fontId="34" fillId="0" borderId="0" xfId="427" applyNumberFormat="1" applyFont="1" applyFill="1" applyBorder="1" applyAlignment="1">
      <alignment horizontal="center" vertical="center" wrapText="1"/>
      <protection/>
    </xf>
    <xf numFmtId="0" fontId="2" fillId="26" borderId="0" xfId="409" applyFont="1" applyFill="1" applyBorder="1">
      <alignment/>
      <protection/>
    </xf>
    <xf numFmtId="0" fontId="2" fillId="0" borderId="0" xfId="409" applyFont="1" applyFill="1" applyBorder="1">
      <alignment/>
      <protection/>
    </xf>
    <xf numFmtId="0" fontId="2" fillId="26" borderId="0" xfId="409" applyFont="1" applyFill="1" applyBorder="1" applyAlignment="1">
      <alignment horizontal="center"/>
      <protection/>
    </xf>
    <xf numFmtId="0" fontId="2" fillId="0" borderId="0" xfId="409" applyFont="1" applyFill="1" applyBorder="1" applyAlignment="1">
      <alignment horizontal="center"/>
      <protection/>
    </xf>
    <xf numFmtId="195" fontId="3" fillId="0" borderId="0" xfId="455" applyNumberFormat="1" applyFont="1" applyFill="1" applyBorder="1" applyAlignment="1">
      <alignment horizontal="center"/>
    </xf>
    <xf numFmtId="194" fontId="3" fillId="0" borderId="0" xfId="425" applyNumberFormat="1" applyFont="1" applyFill="1" applyBorder="1" applyAlignment="1">
      <alignment horizontal="centerContinuous" vertical="top"/>
      <protection/>
    </xf>
    <xf numFmtId="194" fontId="3" fillId="0" borderId="0" xfId="431" applyNumberFormat="1" applyFont="1" applyFill="1" applyAlignment="1">
      <alignment vertical="top" wrapText="1"/>
      <protection/>
    </xf>
    <xf numFmtId="194" fontId="2" fillId="0" borderId="0" xfId="427" applyNumberFormat="1" applyFont="1" applyFill="1" applyBorder="1" applyAlignment="1">
      <alignment horizontal="center" vertical="center" wrapText="1"/>
      <protection/>
    </xf>
    <xf numFmtId="194" fontId="3" fillId="0" borderId="0" xfId="431" applyNumberFormat="1" applyFont="1" applyFill="1" applyAlignment="1">
      <alignment horizontal="left" vertical="top" wrapText="1"/>
      <protection/>
    </xf>
    <xf numFmtId="194" fontId="2" fillId="46" borderId="0" xfId="427" applyNumberFormat="1" applyFont="1" applyFill="1" applyBorder="1" applyAlignment="1">
      <alignment horizontal="center" vertical="center" wrapText="1"/>
      <protection/>
    </xf>
    <xf numFmtId="194" fontId="2" fillId="0" borderId="0" xfId="431" applyNumberFormat="1" applyFont="1" applyFill="1" applyBorder="1" applyAlignment="1">
      <alignment horizontal="center" vertical="top"/>
      <protection/>
    </xf>
    <xf numFmtId="194" fontId="2" fillId="0" borderId="0" xfId="431" applyNumberFormat="1" applyFont="1" applyFill="1" applyBorder="1">
      <alignment horizontal="left"/>
      <protection/>
    </xf>
    <xf numFmtId="194" fontId="3" fillId="0" borderId="0" xfId="427" applyNumberFormat="1" applyFont="1" applyFill="1" applyBorder="1" applyAlignment="1">
      <alignment horizontal="center" vertical="top" wrapText="1"/>
      <protection/>
    </xf>
    <xf numFmtId="194" fontId="2" fillId="0" borderId="0" xfId="409" applyNumberFormat="1" applyFont="1" applyFill="1" applyBorder="1" applyAlignment="1">
      <alignment vertical="top"/>
      <protection/>
    </xf>
    <xf numFmtId="194" fontId="3" fillId="0" borderId="41" xfId="455" applyNumberFormat="1" applyFont="1" applyFill="1" applyBorder="1" applyAlignment="1">
      <alignment horizontal="center" vertical="top"/>
    </xf>
    <xf numFmtId="194" fontId="3" fillId="0" borderId="41" xfId="409" applyNumberFormat="1" applyFont="1" applyFill="1" applyBorder="1" applyAlignment="1">
      <alignment horizontal="center" vertical="top"/>
      <protection/>
    </xf>
    <xf numFmtId="194" fontId="3" fillId="0" borderId="33" xfId="409" applyNumberFormat="1" applyFont="1" applyFill="1" applyBorder="1" applyAlignment="1">
      <alignment horizontal="center" vertical="top" wrapText="1"/>
      <protection/>
    </xf>
    <xf numFmtId="194" fontId="3" fillId="0" borderId="42" xfId="455" applyNumberFormat="1" applyFont="1" applyFill="1" applyBorder="1" applyAlignment="1">
      <alignment horizontal="center" vertical="top"/>
    </xf>
    <xf numFmtId="194" fontId="3" fillId="0" borderId="0" xfId="419" applyNumberFormat="1" applyFont="1" applyFill="1" applyBorder="1">
      <alignment/>
      <protection/>
    </xf>
    <xf numFmtId="194" fontId="3" fillId="0" borderId="0" xfId="455" applyNumberFormat="1" applyFont="1" applyFill="1" applyBorder="1" applyAlignment="1">
      <alignment vertical="top"/>
    </xf>
    <xf numFmtId="194" fontId="3" fillId="0" borderId="0" xfId="409" applyNumberFormat="1" applyFont="1" applyFill="1" applyBorder="1" applyAlignment="1">
      <alignment horizontal="center" vertical="top"/>
      <protection/>
    </xf>
    <xf numFmtId="194" fontId="2" fillId="0" borderId="0" xfId="409" applyNumberFormat="1" applyFont="1" applyFill="1" applyBorder="1" applyAlignment="1">
      <alignment horizontal="center" vertical="top"/>
      <protection/>
    </xf>
    <xf numFmtId="194" fontId="2" fillId="0" borderId="0" xfId="419" applyNumberFormat="1" applyFont="1" applyFill="1">
      <alignment/>
      <protection/>
    </xf>
    <xf numFmtId="194" fontId="2" fillId="0" borderId="0" xfId="419" applyNumberFormat="1" applyFont="1" applyFill="1" applyAlignment="1">
      <alignment horizontal="center" vertical="top"/>
      <protection/>
    </xf>
    <xf numFmtId="194" fontId="3" fillId="0" borderId="43" xfId="409" applyNumberFormat="1" applyFont="1" applyFill="1" applyBorder="1" applyAlignment="1">
      <alignment horizontal="center" vertical="top"/>
      <protection/>
    </xf>
    <xf numFmtId="194" fontId="2" fillId="0" borderId="0" xfId="431" applyNumberFormat="1" applyFont="1" applyFill="1" applyBorder="1" applyAlignment="1">
      <alignment horizontal="left" vertical="top"/>
      <protection/>
    </xf>
    <xf numFmtId="194" fontId="3" fillId="0" borderId="0" xfId="431" applyNumberFormat="1" applyFont="1" applyFill="1" applyBorder="1" applyAlignment="1">
      <alignment horizontal="left" vertical="top"/>
      <protection/>
    </xf>
    <xf numFmtId="194" fontId="3" fillId="0" borderId="0" xfId="462" applyNumberFormat="1" applyFont="1" applyFill="1" applyBorder="1" applyAlignment="1">
      <alignment vertical="top"/>
    </xf>
    <xf numFmtId="194" fontId="3" fillId="0" borderId="0" xfId="431" applyNumberFormat="1" applyFont="1" applyFill="1" applyAlignment="1">
      <alignment horizontal="justify" vertical="top" wrapText="1"/>
      <protection/>
    </xf>
    <xf numFmtId="194" fontId="2" fillId="46" borderId="0" xfId="427" applyNumberFormat="1" applyFont="1" applyFill="1" applyBorder="1" applyAlignment="1">
      <alignment horizontal="center" vertical="top" wrapText="1"/>
      <protection/>
    </xf>
    <xf numFmtId="194" fontId="2" fillId="0" borderId="0" xfId="428" applyNumberFormat="1" applyFont="1" applyFill="1" applyBorder="1" applyAlignment="1">
      <alignment vertical="top"/>
      <protection/>
    </xf>
    <xf numFmtId="194" fontId="2" fillId="0" borderId="0" xfId="406" applyNumberFormat="1" applyFont="1">
      <alignment/>
    </xf>
    <xf numFmtId="194" fontId="3" fillId="26" borderId="0" xfId="427" applyNumberFormat="1" applyFont="1" applyFill="1" applyBorder="1" applyAlignment="1">
      <alignment horizontal="center" vertical="top" wrapText="1"/>
      <protection/>
    </xf>
    <xf numFmtId="49" fontId="2" fillId="0" borderId="0" xfId="427" applyNumberFormat="1" applyFont="1" applyFill="1" applyBorder="1" applyAlignment="1">
      <alignment horizontal="center" vertical="top" wrapText="1"/>
      <protection/>
    </xf>
    <xf numFmtId="0" fontId="34" fillId="0" borderId="0" xfId="427" applyFont="1" applyFill="1" applyBorder="1" applyAlignment="1">
      <alignment horizontal="center" vertical="center" wrapText="1"/>
      <protection/>
    </xf>
    <xf numFmtId="49" fontId="3" fillId="0" borderId="0" xfId="425" applyNumberFormat="1" applyFont="1" applyFill="1" applyBorder="1" applyAlignment="1">
      <alignment horizontal="centerContinuous" vertical="top"/>
      <protection/>
    </xf>
    <xf numFmtId="0" fontId="3" fillId="0" borderId="0" xfId="431" applyFont="1" applyFill="1" applyAlignment="1">
      <alignment vertical="top" wrapText="1"/>
      <protection/>
    </xf>
    <xf numFmtId="0" fontId="2" fillId="0" borderId="0" xfId="427" applyFont="1" applyFill="1" applyBorder="1" applyAlignment="1">
      <alignment horizontal="center" vertical="top" wrapText="1"/>
      <protection/>
    </xf>
    <xf numFmtId="0" fontId="2" fillId="0" borderId="0" xfId="427" applyFont="1" applyFill="1" applyBorder="1" applyAlignment="1">
      <alignment horizontal="center" vertical="center" wrapText="1"/>
      <protection/>
    </xf>
    <xf numFmtId="0" fontId="3" fillId="0" borderId="0" xfId="431" applyFont="1" applyFill="1" applyAlignment="1">
      <alignment horizontal="left" vertical="top" wrapText="1"/>
      <protection/>
    </xf>
    <xf numFmtId="0" fontId="2" fillId="0" borderId="0" xfId="431" applyFont="1" applyFill="1" applyBorder="1">
      <alignment horizontal="left"/>
      <protection/>
    </xf>
    <xf numFmtId="49" fontId="3" fillId="46" borderId="0" xfId="425" applyNumberFormat="1" applyFont="1" applyFill="1" applyBorder="1" applyAlignment="1">
      <alignment horizontal="centerContinuous" vertical="top"/>
      <protection/>
    </xf>
    <xf numFmtId="0" fontId="2" fillId="46" borderId="0" xfId="427" applyFont="1" applyFill="1" applyBorder="1" applyAlignment="1">
      <alignment horizontal="center" vertical="center" wrapText="1"/>
      <protection/>
    </xf>
    <xf numFmtId="49" fontId="3" fillId="26" borderId="0" xfId="425" applyNumberFormat="1" applyFont="1" applyFill="1" applyBorder="1" applyAlignment="1">
      <alignment horizontal="centerContinuous" vertical="top"/>
      <protection/>
    </xf>
    <xf numFmtId="0" fontId="2" fillId="0" borderId="0" xfId="408" applyFont="1" applyFill="1" applyBorder="1" applyAlignment="1">
      <alignment horizontal="justify" vertical="top" wrapText="1"/>
      <protection/>
    </xf>
    <xf numFmtId="0" fontId="2" fillId="0" borderId="0" xfId="431" applyFont="1" applyFill="1" applyBorder="1" applyAlignment="1">
      <alignment horizontal="left" vertical="top"/>
      <protection/>
    </xf>
    <xf numFmtId="0" fontId="2" fillId="0" borderId="0" xfId="408" applyFont="1" applyFill="1" applyBorder="1" applyAlignment="1">
      <alignment horizontal="center" vertical="top" wrapText="1"/>
      <protection/>
    </xf>
    <xf numFmtId="0" fontId="2" fillId="0" borderId="0" xfId="431" applyFont="1" applyFill="1" applyBorder="1" applyAlignment="1">
      <alignment horizontal="center" vertical="top"/>
      <protection/>
    </xf>
    <xf numFmtId="0" fontId="2" fillId="0" borderId="0" xfId="431" applyFont="1" applyFill="1" applyBorder="1" applyAlignment="1">
      <alignment horizontal="justify"/>
      <protection/>
    </xf>
    <xf numFmtId="0" fontId="2" fillId="0" borderId="0" xfId="427" applyFont="1" applyFill="1" applyBorder="1" applyAlignment="1">
      <alignment horizontal="justify" vertical="center" wrapText="1"/>
      <protection/>
    </xf>
    <xf numFmtId="0" fontId="3" fillId="0" borderId="19" xfId="408" applyFont="1" applyFill="1" applyBorder="1" applyAlignment="1">
      <alignment horizontal="center" vertical="top" wrapText="1"/>
      <protection/>
    </xf>
    <xf numFmtId="0" fontId="3" fillId="0" borderId="36" xfId="408" applyFont="1" applyFill="1" applyBorder="1" applyAlignment="1">
      <alignment horizontal="center" vertical="top" wrapText="1"/>
      <protection/>
    </xf>
    <xf numFmtId="0" fontId="3" fillId="0" borderId="0" xfId="408" applyFont="1" applyFill="1" applyBorder="1" applyAlignment="1">
      <alignment vertical="top" wrapText="1"/>
      <protection/>
    </xf>
    <xf numFmtId="0" fontId="2" fillId="0" borderId="0" xfId="408" applyFont="1" applyFill="1" applyBorder="1" applyAlignment="1">
      <alignment horizontal="left" vertical="top" wrapText="1"/>
      <protection/>
    </xf>
    <xf numFmtId="0" fontId="2" fillId="0" borderId="21" xfId="408" applyFont="1" applyFill="1" applyBorder="1" applyAlignment="1">
      <alignment horizontal="center" vertical="top" wrapText="1"/>
      <protection/>
    </xf>
    <xf numFmtId="0" fontId="3" fillId="0" borderId="37" xfId="408" applyFont="1" applyFill="1" applyBorder="1" applyAlignment="1">
      <alignment horizontal="center" vertical="top" wrapText="1"/>
      <protection/>
    </xf>
    <xf numFmtId="0" fontId="2" fillId="0" borderId="0" xfId="408" applyFont="1" applyFill="1" applyBorder="1" applyAlignment="1">
      <alignment vertical="top" wrapText="1"/>
      <protection/>
    </xf>
    <xf numFmtId="0" fontId="2" fillId="0" borderId="22" xfId="408" applyFont="1" applyFill="1" applyBorder="1" applyAlignment="1">
      <alignment horizontal="center" vertical="top" wrapText="1"/>
      <protection/>
    </xf>
    <xf numFmtId="0" fontId="3" fillId="0" borderId="38" xfId="408" applyFont="1" applyFill="1" applyBorder="1" applyAlignment="1">
      <alignment horizontal="center" vertical="top" wrapText="1"/>
      <protection/>
    </xf>
    <xf numFmtId="0" fontId="3" fillId="0" borderId="0" xfId="412" applyFont="1" applyFill="1" applyBorder="1" applyAlignment="1">
      <alignment horizontal="left" vertical="top" wrapText="1"/>
      <protection/>
    </xf>
    <xf numFmtId="0" fontId="3" fillId="0" borderId="40" xfId="412" applyFont="1" applyFill="1" applyBorder="1" applyAlignment="1">
      <alignment horizontal="center" vertical="top" wrapText="1"/>
      <protection/>
    </xf>
    <xf numFmtId="0" fontId="2" fillId="0" borderId="0" xfId="412" applyFont="1" applyFill="1" applyBorder="1" applyAlignment="1">
      <alignment horizontal="center" vertical="top" wrapText="1"/>
      <protection/>
    </xf>
    <xf numFmtId="0" fontId="2" fillId="0" borderId="26" xfId="412" applyFont="1" applyFill="1" applyBorder="1" applyAlignment="1">
      <alignment horizontal="center" vertical="top" wrapText="1"/>
      <protection/>
    </xf>
    <xf numFmtId="165" fontId="3" fillId="0" borderId="0" xfId="412" applyNumberFormat="1" applyFont="1" applyFill="1" applyBorder="1" applyAlignment="1">
      <alignment horizontal="center" vertical="top" wrapText="1"/>
      <protection/>
    </xf>
    <xf numFmtId="0" fontId="2" fillId="0" borderId="21" xfId="412" applyFont="1" applyFill="1" applyBorder="1" applyAlignment="1">
      <alignment horizontal="center" vertical="top" wrapText="1"/>
      <protection/>
    </xf>
    <xf numFmtId="2" fontId="3" fillId="0" borderId="0" xfId="412" applyNumberFormat="1" applyFont="1" applyFill="1" applyBorder="1" applyAlignment="1">
      <alignment horizontal="center" vertical="top" wrapText="1"/>
      <protection/>
    </xf>
    <xf numFmtId="0" fontId="2" fillId="0" borderId="22" xfId="412" applyFont="1" applyFill="1" applyBorder="1" applyAlignment="1">
      <alignment horizontal="center" vertical="top" wrapText="1"/>
      <protection/>
    </xf>
    <xf numFmtId="49" fontId="3" fillId="46" borderId="0" xfId="425" applyNumberFormat="1" applyFont="1" applyFill="1" applyBorder="1" applyAlignment="1">
      <alignment horizontal="center" vertical="top"/>
      <protection/>
    </xf>
    <xf numFmtId="0" fontId="2" fillId="46" borderId="0" xfId="427" applyFont="1" applyFill="1" applyBorder="1" applyAlignment="1">
      <alignment horizontal="centerContinuous" vertical="center" wrapText="1"/>
      <protection/>
    </xf>
    <xf numFmtId="0" fontId="2" fillId="0" borderId="0" xfId="425" applyFont="1" applyFill="1" applyBorder="1" applyAlignment="1">
      <alignment horizontal="left" vertical="top" wrapText="1"/>
      <protection/>
    </xf>
    <xf numFmtId="0" fontId="2" fillId="0" borderId="0" xfId="425" applyFont="1" applyFill="1" applyBorder="1" applyAlignment="1">
      <alignment horizontal="center" vertical="top" wrapText="1"/>
      <protection/>
    </xf>
    <xf numFmtId="0" fontId="3" fillId="0" borderId="0" xfId="427" applyFont="1" applyFill="1" applyBorder="1" applyAlignment="1">
      <alignment horizontal="center" vertical="top" wrapText="1"/>
      <protection/>
    </xf>
    <xf numFmtId="0" fontId="3" fillId="0" borderId="44" xfId="425" applyFont="1" applyFill="1" applyBorder="1" applyAlignment="1">
      <alignment horizontal="left" vertical="top" wrapText="1"/>
      <protection/>
    </xf>
    <xf numFmtId="0" fontId="3" fillId="0" borderId="0" xfId="425" applyFont="1" applyFill="1" applyBorder="1" applyAlignment="1">
      <alignment horizontal="left" vertical="top" wrapText="1"/>
      <protection/>
    </xf>
    <xf numFmtId="0" fontId="3" fillId="0" borderId="41" xfId="412" applyFont="1" applyFill="1" applyBorder="1" applyAlignment="1">
      <alignment horizontal="center" vertical="top" wrapText="1"/>
      <protection/>
    </xf>
    <xf numFmtId="0" fontId="2" fillId="0" borderId="35" xfId="412" applyFont="1" applyFill="1" applyBorder="1" applyAlignment="1">
      <alignment horizontal="center" vertical="top" wrapText="1"/>
      <protection/>
    </xf>
    <xf numFmtId="0" fontId="2" fillId="0" borderId="31" xfId="412" applyFont="1" applyFill="1" applyBorder="1" applyAlignment="1">
      <alignment horizontal="center" vertical="top" wrapText="1"/>
      <protection/>
    </xf>
    <xf numFmtId="0" fontId="2" fillId="0" borderId="33" xfId="412" applyFont="1" applyFill="1" applyBorder="1" applyAlignment="1">
      <alignment horizontal="center" vertical="top" wrapText="1"/>
      <protection/>
    </xf>
    <xf numFmtId="0" fontId="2" fillId="0" borderId="0" xfId="425" applyFont="1" applyFill="1" applyBorder="1" applyAlignment="1">
      <alignment vertical="top" wrapText="1"/>
      <protection/>
    </xf>
    <xf numFmtId="0" fontId="3" fillId="46" borderId="0" xfId="425" applyFont="1" applyFill="1" applyBorder="1" applyAlignment="1">
      <alignment vertical="top" wrapText="1"/>
      <protection/>
    </xf>
    <xf numFmtId="0" fontId="2" fillId="46" borderId="0" xfId="431" applyFont="1" applyFill="1" applyBorder="1">
      <alignment horizontal="left"/>
      <protection/>
    </xf>
    <xf numFmtId="0" fontId="3" fillId="0" borderId="0" xfId="425" applyFont="1" applyFill="1" applyBorder="1" applyAlignment="1">
      <alignment vertical="top" wrapText="1"/>
      <protection/>
    </xf>
    <xf numFmtId="0" fontId="3" fillId="0" borderId="40" xfId="408" applyFont="1" applyFill="1" applyBorder="1" applyAlignment="1">
      <alignment horizontal="center" vertical="top" wrapText="1"/>
      <protection/>
    </xf>
    <xf numFmtId="0" fontId="3" fillId="0" borderId="45" xfId="408" applyFont="1" applyFill="1" applyBorder="1" applyAlignment="1">
      <alignment horizontal="center" vertical="top" wrapText="1"/>
      <protection/>
    </xf>
    <xf numFmtId="165" fontId="3" fillId="0" borderId="0" xfId="408" applyNumberFormat="1" applyFont="1" applyFill="1" applyBorder="1" applyAlignment="1">
      <alignment horizontal="center" vertical="top" wrapText="1"/>
      <protection/>
    </xf>
    <xf numFmtId="0" fontId="3" fillId="0" borderId="0" xfId="425" applyFont="1" applyFill="1" applyBorder="1" applyAlignment="1">
      <alignment horizontal="center" vertical="top" wrapText="1"/>
      <protection/>
    </xf>
    <xf numFmtId="0" fontId="2" fillId="0" borderId="26" xfId="408" applyFont="1" applyFill="1" applyBorder="1" applyAlignment="1">
      <alignment horizontal="center" vertical="top" wrapText="1"/>
      <protection/>
    </xf>
    <xf numFmtId="0" fontId="2" fillId="0" borderId="46" xfId="408" applyFont="1" applyFill="1" applyBorder="1" applyAlignment="1">
      <alignment horizontal="center" vertical="top" wrapText="1"/>
      <protection/>
    </xf>
    <xf numFmtId="0" fontId="2" fillId="0" borderId="37" xfId="408" applyFont="1" applyFill="1" applyBorder="1" applyAlignment="1">
      <alignment horizontal="center" vertical="top" wrapText="1"/>
      <protection/>
    </xf>
    <xf numFmtId="0" fontId="2" fillId="0" borderId="38" xfId="408" applyFont="1" applyFill="1" applyBorder="1" applyAlignment="1">
      <alignment horizontal="center" vertical="top" wrapText="1"/>
      <protection/>
    </xf>
    <xf numFmtId="0" fontId="2" fillId="0" borderId="41" xfId="412" applyFont="1" applyFill="1" applyBorder="1" applyAlignment="1">
      <alignment horizontal="center" vertical="top" wrapText="1"/>
      <protection/>
    </xf>
    <xf numFmtId="165" fontId="3" fillId="0" borderId="47" xfId="412" applyNumberFormat="1" applyFont="1" applyFill="1" applyBorder="1" applyAlignment="1">
      <alignment horizontal="center" vertical="top" wrapText="1"/>
      <protection/>
    </xf>
    <xf numFmtId="0" fontId="0" fillId="0" borderId="0" xfId="429" applyFont="1" applyFill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36" fillId="0" borderId="0" xfId="417" applyFont="1" applyFill="1" applyAlignment="1">
      <alignment vertical="top"/>
      <protection/>
    </xf>
    <xf numFmtId="0" fontId="34" fillId="0" borderId="0" xfId="417" applyFont="1" applyFill="1">
      <alignment/>
      <protection/>
    </xf>
    <xf numFmtId="0" fontId="36" fillId="0" borderId="0" xfId="417" applyFont="1" applyFill="1" applyBorder="1" applyAlignment="1">
      <alignment vertical="top" wrapText="1"/>
      <protection/>
    </xf>
    <xf numFmtId="192" fontId="34" fillId="0" borderId="0" xfId="417" applyNumberFormat="1" applyFont="1" applyFill="1">
      <alignment/>
      <protection/>
    </xf>
    <xf numFmtId="0" fontId="36" fillId="0" borderId="0" xfId="431" applyFont="1" applyFill="1" applyAlignment="1">
      <alignment vertical="top" wrapText="1"/>
      <protection/>
    </xf>
    <xf numFmtId="194" fontId="36" fillId="0" borderId="0" xfId="431" applyNumberFormat="1" applyFont="1" applyFill="1" applyAlignment="1">
      <alignment vertical="top" wrapText="1"/>
      <protection/>
    </xf>
    <xf numFmtId="0" fontId="27" fillId="0" borderId="44" xfId="427" applyFont="1" applyFill="1" applyBorder="1" applyAlignment="1">
      <alignment vertical="center" wrapText="1"/>
      <protection/>
    </xf>
    <xf numFmtId="0" fontId="29" fillId="0" borderId="0" xfId="427" applyFont="1" applyFill="1" applyBorder="1" applyAlignment="1">
      <alignment vertical="center" wrapText="1"/>
      <protection/>
    </xf>
    <xf numFmtId="0" fontId="32" fillId="0" borderId="0" xfId="427" applyFont="1" applyFill="1" applyBorder="1" applyAlignment="1">
      <alignment vertical="center" wrapText="1"/>
      <protection/>
    </xf>
    <xf numFmtId="165" fontId="32" fillId="0" borderId="38" xfId="423" applyNumberFormat="1" applyFont="1" applyFill="1" applyBorder="1" applyAlignment="1">
      <alignment horizontal="center" vertical="center" wrapText="1"/>
      <protection/>
    </xf>
    <xf numFmtId="0" fontId="28" fillId="0" borderId="0" xfId="426" applyFont="1" applyFill="1" applyAlignment="1">
      <alignment horizontal="justify" wrapText="1"/>
      <protection/>
    </xf>
    <xf numFmtId="0" fontId="8" fillId="0" borderId="20" xfId="427" applyFont="1" applyFill="1" applyBorder="1" applyAlignment="1">
      <alignment horizontal="center" vertical="center" wrapText="1"/>
      <protection/>
    </xf>
    <xf numFmtId="0" fontId="8" fillId="0" borderId="36" xfId="427" applyFont="1" applyFill="1" applyBorder="1" applyAlignment="1">
      <alignment horizontal="center" vertical="center" wrapText="1"/>
      <protection/>
    </xf>
    <xf numFmtId="0" fontId="3" fillId="0" borderId="20" xfId="429" applyFont="1" applyFill="1" applyBorder="1" applyAlignment="1">
      <alignment horizontal="center" vertical="center" wrapText="1"/>
      <protection/>
    </xf>
    <xf numFmtId="0" fontId="3" fillId="0" borderId="23" xfId="429" applyFont="1" applyFill="1" applyBorder="1" applyAlignment="1">
      <alignment horizontal="center" vertical="center" wrapText="1"/>
      <protection/>
    </xf>
    <xf numFmtId="0" fontId="3" fillId="0" borderId="19" xfId="429" applyFont="1" applyFill="1" applyBorder="1" applyAlignment="1">
      <alignment horizontal="center" vertical="center" wrapText="1"/>
      <protection/>
    </xf>
    <xf numFmtId="0" fontId="3" fillId="0" borderId="22" xfId="429" applyFont="1" applyFill="1" applyBorder="1" applyAlignment="1">
      <alignment horizontal="center" vertical="center" wrapText="1"/>
      <protection/>
    </xf>
    <xf numFmtId="0" fontId="32" fillId="0" borderId="0" xfId="408" applyFont="1" applyFill="1" applyBorder="1" applyAlignment="1">
      <alignment horizontal="center" vertical="center" wrapText="1"/>
      <protection/>
    </xf>
    <xf numFmtId="0" fontId="28" fillId="0" borderId="0" xfId="430" applyFont="1" applyFill="1" applyAlignment="1">
      <alignment horizontal="justify" vertical="center" wrapText="1"/>
      <protection/>
    </xf>
    <xf numFmtId="0" fontId="26" fillId="0" borderId="48" xfId="429" applyFont="1" applyFill="1" applyBorder="1" applyAlignment="1">
      <alignment horizontal="center" vertical="center"/>
      <protection/>
    </xf>
    <xf numFmtId="0" fontId="26" fillId="0" borderId="0" xfId="429" applyFont="1" applyFill="1" applyBorder="1" applyAlignment="1">
      <alignment horizontal="center" vertical="center"/>
      <protection/>
    </xf>
    <xf numFmtId="0" fontId="26" fillId="0" borderId="49" xfId="429" applyFont="1" applyFill="1" applyBorder="1" applyAlignment="1">
      <alignment horizontal="center" vertical="center"/>
      <protection/>
    </xf>
    <xf numFmtId="0" fontId="26" fillId="2" borderId="48" xfId="429" applyFont="1" applyFill="1" applyBorder="1" applyAlignment="1">
      <alignment horizontal="center" vertical="center"/>
      <protection/>
    </xf>
    <xf numFmtId="0" fontId="26" fillId="2" borderId="0" xfId="429" applyFont="1" applyFill="1" applyBorder="1" applyAlignment="1">
      <alignment horizontal="center" vertical="center"/>
      <protection/>
    </xf>
    <xf numFmtId="0" fontId="26" fillId="2" borderId="49" xfId="429" applyFont="1" applyFill="1" applyBorder="1" applyAlignment="1">
      <alignment horizontal="center" vertical="center"/>
      <protection/>
    </xf>
    <xf numFmtId="0" fontId="28" fillId="0" borderId="0" xfId="409" applyFont="1" applyFill="1" applyBorder="1" applyAlignment="1">
      <alignment horizontal="left" vertical="center" wrapText="1"/>
      <protection/>
    </xf>
    <xf numFmtId="0" fontId="33" fillId="0" borderId="0" xfId="430" applyFont="1" applyFill="1" applyAlignment="1">
      <alignment horizontal="left" vertical="center" wrapText="1"/>
      <protection/>
    </xf>
    <xf numFmtId="193" fontId="34" fillId="0" borderId="0" xfId="0" applyNumberFormat="1" applyFont="1" applyFill="1" applyAlignment="1">
      <alignment horizontal="right"/>
    </xf>
    <xf numFmtId="0" fontId="27" fillId="0" borderId="0" xfId="427" applyFont="1" applyFill="1" applyBorder="1" applyAlignment="1">
      <alignment horizontal="center" vertical="center" wrapText="1"/>
      <protection/>
    </xf>
    <xf numFmtId="0" fontId="26" fillId="0" borderId="0" xfId="427" applyFont="1" applyFill="1" applyBorder="1" applyAlignment="1">
      <alignment horizontal="center" vertical="center" wrapText="1"/>
      <protection/>
    </xf>
    <xf numFmtId="0" fontId="27" fillId="0" borderId="44" xfId="427" applyFont="1" applyFill="1" applyBorder="1" applyAlignment="1">
      <alignment horizontal="center" vertical="center" wrapText="1"/>
      <protection/>
    </xf>
    <xf numFmtId="0" fontId="2" fillId="0" borderId="0" xfId="417" applyFont="1" applyFill="1" applyAlignment="1">
      <alignment horizontal="left" vertical="top" wrapText="1"/>
      <protection/>
    </xf>
    <xf numFmtId="0" fontId="2" fillId="0" borderId="0" xfId="417" applyFont="1" applyFill="1" applyAlignment="1">
      <alignment horizontal="left" vertical="top"/>
      <protection/>
    </xf>
    <xf numFmtId="0" fontId="2" fillId="0" borderId="0" xfId="417" applyFont="1" applyFill="1" applyAlignment="1">
      <alignment horizontal="justify" vertical="top" wrapText="1"/>
      <protection/>
    </xf>
    <xf numFmtId="0" fontId="3" fillId="0" borderId="0" xfId="417" applyFont="1" applyFill="1" applyAlignment="1">
      <alignment horizontal="left" vertical="top" wrapText="1"/>
      <protection/>
    </xf>
    <xf numFmtId="0" fontId="3" fillId="0" borderId="50" xfId="417" applyFont="1" applyFill="1" applyBorder="1" applyAlignment="1">
      <alignment horizontal="center" vertical="top" wrapText="1"/>
      <protection/>
    </xf>
    <xf numFmtId="0" fontId="3" fillId="0" borderId="51" xfId="417" applyFont="1" applyFill="1" applyBorder="1" applyAlignment="1">
      <alignment horizontal="center" vertical="top"/>
      <protection/>
    </xf>
    <xf numFmtId="0" fontId="3" fillId="0" borderId="43" xfId="417" applyFont="1" applyFill="1" applyBorder="1" applyAlignment="1">
      <alignment horizontal="center" vertical="top"/>
      <protection/>
    </xf>
    <xf numFmtId="4" fontId="2" fillId="0" borderId="52" xfId="417" applyNumberFormat="1" applyFont="1" applyFill="1" applyBorder="1" applyAlignment="1">
      <alignment horizontal="center" vertical="top"/>
      <protection/>
    </xf>
    <xf numFmtId="4" fontId="2" fillId="0" borderId="53" xfId="417" applyNumberFormat="1" applyFont="1" applyFill="1" applyBorder="1" applyAlignment="1">
      <alignment horizontal="center" vertical="top"/>
      <protection/>
    </xf>
    <xf numFmtId="0" fontId="36" fillId="0" borderId="0" xfId="417" applyFont="1" applyFill="1" applyBorder="1" applyAlignment="1">
      <alignment horizontal="center" vertical="top" wrapText="1"/>
      <protection/>
    </xf>
    <xf numFmtId="0" fontId="36" fillId="0" borderId="0" xfId="417" applyFont="1" applyFill="1" applyAlignment="1">
      <alignment horizontal="center" vertical="top"/>
      <protection/>
    </xf>
    <xf numFmtId="0" fontId="3" fillId="0" borderId="20" xfId="427" applyFont="1" applyFill="1" applyBorder="1" applyAlignment="1">
      <alignment horizontal="center" vertical="top" wrapText="1"/>
      <protection/>
    </xf>
    <xf numFmtId="0" fontId="3" fillId="0" borderId="36" xfId="427" applyFont="1" applyFill="1" applyBorder="1" applyAlignment="1">
      <alignment horizontal="center" vertical="top" wrapText="1"/>
      <protection/>
    </xf>
    <xf numFmtId="0" fontId="3" fillId="0" borderId="19" xfId="425" applyFont="1" applyBorder="1" applyAlignment="1">
      <alignment horizontal="center" vertical="top"/>
      <protection/>
    </xf>
    <xf numFmtId="0" fontId="3" fillId="0" borderId="22" xfId="425" applyFont="1" applyBorder="1" applyAlignment="1">
      <alignment horizontal="center" vertical="top"/>
      <protection/>
    </xf>
    <xf numFmtId="0" fontId="3" fillId="0" borderId="20" xfId="425" applyFont="1" applyBorder="1" applyAlignment="1">
      <alignment horizontal="center" vertical="top" wrapText="1"/>
      <protection/>
    </xf>
    <xf numFmtId="0" fontId="3" fillId="0" borderId="23" xfId="425" applyFont="1" applyBorder="1" applyAlignment="1">
      <alignment horizontal="center" vertical="top" wrapText="1"/>
      <protection/>
    </xf>
    <xf numFmtId="0" fontId="2" fillId="0" borderId="0" xfId="408" applyFont="1" applyFill="1" applyBorder="1" applyAlignment="1">
      <alignment horizontal="justify" vertical="top" wrapText="1"/>
      <protection/>
    </xf>
    <xf numFmtId="0" fontId="39" fillId="0" borderId="0" xfId="408" applyFont="1" applyFill="1" applyBorder="1" applyAlignment="1">
      <alignment horizontal="justify" vertical="top" wrapText="1"/>
      <protection/>
    </xf>
    <xf numFmtId="49" fontId="2" fillId="0" borderId="0" xfId="408" applyNumberFormat="1" applyFont="1" applyFill="1" applyBorder="1" applyAlignment="1">
      <alignment horizontal="left" vertical="top" wrapText="1"/>
      <protection/>
    </xf>
    <xf numFmtId="0" fontId="2" fillId="0" borderId="0" xfId="408" applyFont="1" applyFill="1" applyBorder="1" applyAlignment="1">
      <alignment horizontal="left" vertical="top" wrapText="1"/>
      <protection/>
    </xf>
    <xf numFmtId="0" fontId="2" fillId="0" borderId="1" xfId="408" applyFont="1" applyFill="1" applyBorder="1" applyAlignment="1">
      <alignment horizontal="center" vertical="top" wrapText="1"/>
      <protection/>
    </xf>
    <xf numFmtId="194" fontId="2" fillId="0" borderId="0" xfId="427" applyNumberFormat="1" applyFont="1" applyFill="1" applyBorder="1" applyAlignment="1">
      <alignment horizontal="justify" vertical="top" wrapText="1"/>
      <protection/>
    </xf>
    <xf numFmtId="165" fontId="2" fillId="0" borderId="1" xfId="408" applyNumberFormat="1" applyFont="1" applyFill="1" applyBorder="1" applyAlignment="1">
      <alignment horizontal="center" vertical="top" wrapText="1"/>
      <protection/>
    </xf>
    <xf numFmtId="0" fontId="39" fillId="0" borderId="0" xfId="408" applyFont="1" applyFill="1" applyBorder="1" applyAlignment="1">
      <alignment horizontal="left" vertical="top" wrapText="1"/>
      <protection/>
    </xf>
    <xf numFmtId="0" fontId="36" fillId="0" borderId="0" xfId="431" applyFont="1" applyFill="1" applyAlignment="1">
      <alignment horizontal="center" vertical="top" wrapText="1"/>
      <protection/>
    </xf>
    <xf numFmtId="0" fontId="2" fillId="0" borderId="0" xfId="427" applyFont="1" applyFill="1" applyBorder="1" applyAlignment="1">
      <alignment horizontal="right" vertical="top" wrapText="1"/>
      <protection/>
    </xf>
    <xf numFmtId="0" fontId="3" fillId="46" borderId="0" xfId="425" applyFont="1" applyFill="1" applyAlignment="1">
      <alignment horizontal="left" vertical="top" wrapText="1"/>
      <protection/>
    </xf>
    <xf numFmtId="0" fontId="3" fillId="26" borderId="0" xfId="425" applyFont="1" applyFill="1" applyAlignment="1">
      <alignment horizontal="left" vertical="top" wrapText="1"/>
      <protection/>
    </xf>
    <xf numFmtId="165" fontId="2" fillId="0" borderId="21" xfId="425" applyNumberFormat="1" applyFont="1" applyFill="1" applyBorder="1" applyAlignment="1">
      <alignment horizontal="center" vertical="top" wrapText="1"/>
      <protection/>
    </xf>
    <xf numFmtId="165" fontId="2" fillId="0" borderId="37" xfId="425" applyNumberFormat="1" applyFont="1" applyFill="1" applyBorder="1" applyAlignment="1">
      <alignment horizontal="center" vertical="top" wrapText="1"/>
      <protection/>
    </xf>
    <xf numFmtId="49" fontId="2" fillId="0" borderId="0" xfId="408" applyNumberFormat="1" applyFont="1" applyFill="1" applyBorder="1" applyAlignment="1">
      <alignment horizontal="justify" vertical="top" wrapText="1"/>
      <protection/>
    </xf>
    <xf numFmtId="0" fontId="2" fillId="0" borderId="0" xfId="412" applyFont="1" applyFill="1" applyBorder="1" applyAlignment="1">
      <alignment horizontal="justify" vertical="top" wrapText="1"/>
      <protection/>
    </xf>
    <xf numFmtId="0" fontId="3" fillId="0" borderId="0" xfId="412" applyFont="1" applyFill="1" applyBorder="1" applyAlignment="1">
      <alignment horizontal="left" vertical="top" wrapText="1"/>
      <protection/>
    </xf>
    <xf numFmtId="0" fontId="3" fillId="46" borderId="0" xfId="408" applyFont="1" applyFill="1" applyBorder="1" applyAlignment="1">
      <alignment horizontal="center" vertical="top" wrapText="1"/>
      <protection/>
    </xf>
    <xf numFmtId="0" fontId="3" fillId="0" borderId="0" xfId="408" applyFont="1" applyFill="1" applyBorder="1" applyAlignment="1">
      <alignment horizontal="center" vertical="top" wrapText="1"/>
      <protection/>
    </xf>
    <xf numFmtId="2" fontId="3" fillId="0" borderId="23" xfId="412" applyNumberFormat="1" applyFont="1" applyFill="1" applyBorder="1" applyAlignment="1">
      <alignment horizontal="center" vertical="top" wrapText="1"/>
      <protection/>
    </xf>
    <xf numFmtId="2" fontId="3" fillId="0" borderId="38" xfId="412" applyNumberFormat="1" applyFont="1" applyFill="1" applyBorder="1" applyAlignment="1">
      <alignment horizontal="center" vertical="top" wrapText="1"/>
      <protection/>
    </xf>
    <xf numFmtId="0" fontId="3" fillId="0" borderId="42" xfId="425" applyFont="1" applyFill="1" applyBorder="1" applyAlignment="1">
      <alignment horizontal="center" vertical="top" wrapText="1"/>
      <protection/>
    </xf>
    <xf numFmtId="0" fontId="3" fillId="0" borderId="51" xfId="425" applyFont="1" applyFill="1" applyBorder="1" applyAlignment="1">
      <alignment horizontal="center" vertical="top" wrapText="1"/>
      <protection/>
    </xf>
    <xf numFmtId="0" fontId="3" fillId="0" borderId="40" xfId="425" applyFont="1" applyFill="1" applyBorder="1" applyAlignment="1">
      <alignment horizontal="center" vertical="top" wrapText="1"/>
      <protection/>
    </xf>
    <xf numFmtId="0" fontId="3" fillId="0" borderId="45" xfId="425" applyFont="1" applyFill="1" applyBorder="1" applyAlignment="1">
      <alignment horizontal="center" vertical="top" wrapText="1"/>
      <protection/>
    </xf>
    <xf numFmtId="0" fontId="2" fillId="0" borderId="26" xfId="425" applyFont="1" applyFill="1" applyBorder="1" applyAlignment="1">
      <alignment horizontal="center" vertical="top" wrapText="1"/>
      <protection/>
    </xf>
    <xf numFmtId="0" fontId="2" fillId="0" borderId="46" xfId="425" applyFont="1" applyFill="1" applyBorder="1" applyAlignment="1">
      <alignment horizontal="center" vertical="top" wrapText="1"/>
      <protection/>
    </xf>
    <xf numFmtId="0" fontId="2" fillId="0" borderId="21" xfId="425" applyFont="1" applyFill="1" applyBorder="1" applyAlignment="1">
      <alignment horizontal="left" vertical="top" wrapText="1"/>
      <protection/>
    </xf>
    <xf numFmtId="0" fontId="2" fillId="0" borderId="1" xfId="425" applyFont="1" applyFill="1" applyBorder="1" applyAlignment="1">
      <alignment horizontal="left" vertical="top" wrapText="1"/>
      <protection/>
    </xf>
    <xf numFmtId="0" fontId="2" fillId="0" borderId="4" xfId="425" applyFont="1" applyFill="1" applyBorder="1" applyAlignment="1">
      <alignment horizontal="left" vertical="top" wrapText="1"/>
      <protection/>
    </xf>
    <xf numFmtId="0" fontId="2" fillId="0" borderId="21" xfId="425" applyFont="1" applyFill="1" applyBorder="1" applyAlignment="1">
      <alignment horizontal="center" vertical="top" wrapText="1"/>
      <protection/>
    </xf>
    <xf numFmtId="0" fontId="2" fillId="0" borderId="37" xfId="425" applyFont="1" applyFill="1" applyBorder="1" applyAlignment="1">
      <alignment horizontal="center" vertical="top" wrapText="1"/>
      <protection/>
    </xf>
    <xf numFmtId="0" fontId="2" fillId="0" borderId="34" xfId="425" applyFont="1" applyFill="1" applyBorder="1" applyAlignment="1">
      <alignment horizontal="left" vertical="top" wrapText="1"/>
      <protection/>
    </xf>
    <xf numFmtId="0" fontId="2" fillId="0" borderId="9" xfId="425" applyFont="1" applyFill="1" applyBorder="1" applyAlignment="1">
      <alignment horizontal="left" vertical="top" wrapText="1"/>
      <protection/>
    </xf>
    <xf numFmtId="2" fontId="3" fillId="0" borderId="32" xfId="412" applyNumberFormat="1" applyFont="1" applyFill="1" applyBorder="1" applyAlignment="1">
      <alignment horizontal="center" vertical="top" wrapText="1"/>
      <protection/>
    </xf>
    <xf numFmtId="2" fontId="3" fillId="0" borderId="54" xfId="412" applyNumberFormat="1" applyFont="1" applyFill="1" applyBorder="1" applyAlignment="1">
      <alignment horizontal="center" vertical="top" wrapText="1"/>
      <protection/>
    </xf>
    <xf numFmtId="165" fontId="3" fillId="0" borderId="30" xfId="412" applyNumberFormat="1" applyFont="1" applyFill="1" applyBorder="1" applyAlignment="1">
      <alignment horizontal="center" vertical="top" wrapText="1"/>
      <protection/>
    </xf>
    <xf numFmtId="165" fontId="3" fillId="0" borderId="55" xfId="412" applyNumberFormat="1" applyFont="1" applyFill="1" applyBorder="1" applyAlignment="1">
      <alignment horizontal="center" vertical="top" wrapText="1"/>
      <protection/>
    </xf>
    <xf numFmtId="2" fontId="3" fillId="0" borderId="30" xfId="412" applyNumberFormat="1" applyFont="1" applyFill="1" applyBorder="1" applyAlignment="1">
      <alignment horizontal="center" vertical="top" wrapText="1"/>
      <protection/>
    </xf>
    <xf numFmtId="2" fontId="3" fillId="0" borderId="55" xfId="412" applyNumberFormat="1" applyFont="1" applyFill="1" applyBorder="1" applyAlignment="1">
      <alignment horizontal="center" vertical="top" wrapText="1"/>
      <protection/>
    </xf>
    <xf numFmtId="0" fontId="3" fillId="0" borderId="0" xfId="412" applyFont="1" applyFill="1" applyBorder="1" applyAlignment="1">
      <alignment horizontal="justify" vertical="top" wrapText="1"/>
      <protection/>
    </xf>
    <xf numFmtId="0" fontId="3" fillId="0" borderId="56" xfId="412" applyFont="1" applyFill="1" applyBorder="1" applyAlignment="1">
      <alignment horizontal="center" vertical="top" wrapText="1"/>
      <protection/>
    </xf>
    <xf numFmtId="0" fontId="3" fillId="0" borderId="45" xfId="412" applyFont="1" applyFill="1" applyBorder="1" applyAlignment="1">
      <alignment horizontal="center" vertical="top" wrapText="1"/>
      <protection/>
    </xf>
    <xf numFmtId="0" fontId="3" fillId="0" borderId="28" xfId="412" applyFont="1" applyFill="1" applyBorder="1" applyAlignment="1">
      <alignment horizontal="center" vertical="top" wrapText="1"/>
      <protection/>
    </xf>
    <xf numFmtId="0" fontId="3" fillId="0" borderId="57" xfId="412" applyFont="1" applyFill="1" applyBorder="1" applyAlignment="1">
      <alignment horizontal="center" vertical="top" wrapText="1"/>
      <protection/>
    </xf>
    <xf numFmtId="0" fontId="3" fillId="0" borderId="0" xfId="425" applyFont="1" applyFill="1" applyBorder="1" applyAlignment="1">
      <alignment horizontal="left" vertical="top" wrapText="1"/>
      <protection/>
    </xf>
    <xf numFmtId="0" fontId="2" fillId="0" borderId="0" xfId="425" applyFont="1" applyFill="1" applyBorder="1" applyAlignment="1">
      <alignment horizontal="left" vertical="top" wrapText="1"/>
      <protection/>
    </xf>
    <xf numFmtId="0" fontId="2" fillId="0" borderId="22" xfId="425" applyFont="1" applyFill="1" applyBorder="1" applyAlignment="1">
      <alignment horizontal="center" vertical="top" wrapText="1"/>
      <protection/>
    </xf>
    <xf numFmtId="0" fontId="2" fillId="0" borderId="38" xfId="425" applyFont="1" applyFill="1" applyBorder="1" applyAlignment="1">
      <alignment horizontal="center" vertical="top" wrapText="1"/>
      <protection/>
    </xf>
    <xf numFmtId="0" fontId="3" fillId="0" borderId="0" xfId="408" applyFont="1" applyFill="1" applyBorder="1" applyAlignment="1">
      <alignment horizontal="justify" vertical="top" wrapText="1"/>
      <protection/>
    </xf>
    <xf numFmtId="0" fontId="3" fillId="0" borderId="30" xfId="412" applyFont="1" applyFill="1" applyBorder="1" applyAlignment="1">
      <alignment horizontal="center" vertical="top" wrapText="1"/>
      <protection/>
    </xf>
    <xf numFmtId="0" fontId="3" fillId="0" borderId="55" xfId="412" applyFont="1" applyFill="1" applyBorder="1" applyAlignment="1">
      <alignment horizontal="center" vertical="top" wrapText="1"/>
      <protection/>
    </xf>
    <xf numFmtId="2" fontId="3" fillId="0" borderId="1" xfId="412" applyNumberFormat="1" applyFont="1" applyFill="1" applyBorder="1" applyAlignment="1">
      <alignment horizontal="center" vertical="top" wrapText="1"/>
      <protection/>
    </xf>
    <xf numFmtId="2" fontId="3" fillId="0" borderId="37" xfId="412" applyNumberFormat="1" applyFont="1" applyFill="1" applyBorder="1" applyAlignment="1">
      <alignment horizontal="center" vertical="top" wrapText="1"/>
      <protection/>
    </xf>
    <xf numFmtId="0" fontId="3" fillId="46" borderId="0" xfId="425" applyFont="1" applyFill="1" applyBorder="1" applyAlignment="1">
      <alignment horizontal="left" vertical="top" wrapText="1"/>
      <protection/>
    </xf>
    <xf numFmtId="0" fontId="3" fillId="0" borderId="0" xfId="425" applyFont="1" applyFill="1" applyBorder="1" applyAlignment="1">
      <alignment horizontal="left" vertical="top"/>
      <protection/>
    </xf>
    <xf numFmtId="0" fontId="2" fillId="26" borderId="0" xfId="408" applyFont="1" applyFill="1" applyBorder="1" applyAlignment="1">
      <alignment horizontal="justify" vertical="top" wrapText="1"/>
      <protection/>
    </xf>
    <xf numFmtId="0" fontId="2" fillId="0" borderId="22" xfId="425" applyFont="1" applyFill="1" applyBorder="1" applyAlignment="1">
      <alignment horizontal="left" vertical="top" wrapText="1"/>
      <protection/>
    </xf>
    <xf numFmtId="0" fontId="2" fillId="0" borderId="23" xfId="425" applyFont="1" applyFill="1" applyBorder="1" applyAlignment="1">
      <alignment horizontal="left" vertical="top" wrapText="1"/>
      <protection/>
    </xf>
    <xf numFmtId="0" fontId="2" fillId="0" borderId="58" xfId="425" applyFont="1" applyFill="1" applyBorder="1" applyAlignment="1">
      <alignment horizontal="left" vertical="top" wrapText="1"/>
      <protection/>
    </xf>
    <xf numFmtId="0" fontId="3" fillId="0" borderId="59" xfId="412" applyFont="1" applyFill="1" applyBorder="1" applyAlignment="1">
      <alignment horizontal="center" vertical="top" wrapText="1"/>
      <protection/>
    </xf>
    <xf numFmtId="0" fontId="3" fillId="0" borderId="7" xfId="412" applyFont="1" applyFill="1" applyBorder="1" applyAlignment="1">
      <alignment horizontal="center" vertical="top" wrapText="1"/>
      <protection/>
    </xf>
    <xf numFmtId="0" fontId="3" fillId="0" borderId="46" xfId="412" applyFont="1" applyFill="1" applyBorder="1" applyAlignment="1">
      <alignment horizontal="center" vertical="top" wrapText="1"/>
      <protection/>
    </xf>
    <xf numFmtId="0" fontId="3" fillId="0" borderId="1" xfId="412" applyFont="1" applyFill="1" applyBorder="1" applyAlignment="1">
      <alignment horizontal="center" vertical="top" wrapText="1"/>
      <protection/>
    </xf>
    <xf numFmtId="0" fontId="3" fillId="0" borderId="37" xfId="412" applyFont="1" applyFill="1" applyBorder="1" applyAlignment="1">
      <alignment horizontal="center" vertical="top" wrapText="1"/>
      <protection/>
    </xf>
    <xf numFmtId="165" fontId="3" fillId="0" borderId="1" xfId="412" applyNumberFormat="1" applyFont="1" applyFill="1" applyBorder="1" applyAlignment="1">
      <alignment horizontal="center" vertical="top" wrapText="1"/>
      <protection/>
    </xf>
    <xf numFmtId="165" fontId="3" fillId="0" borderId="37" xfId="412" applyNumberFormat="1" applyFont="1" applyFill="1" applyBorder="1" applyAlignment="1">
      <alignment horizontal="center" vertical="top" wrapText="1"/>
      <protection/>
    </xf>
    <xf numFmtId="49" fontId="2" fillId="0" borderId="0" xfId="427" applyNumberFormat="1" applyFont="1" applyFill="1" applyBorder="1" applyAlignment="1">
      <alignment horizontal="left" vertical="top" wrapText="1"/>
      <protection/>
    </xf>
    <xf numFmtId="194" fontId="2" fillId="0" borderId="0" xfId="427" applyNumberFormat="1" applyFont="1" applyFill="1" applyBorder="1" applyAlignment="1">
      <alignment horizontal="right" vertical="top" wrapText="1"/>
      <protection/>
    </xf>
    <xf numFmtId="194" fontId="3" fillId="0" borderId="0" xfId="431" applyNumberFormat="1" applyFont="1" applyFill="1" applyAlignment="1">
      <alignment horizontal="left" vertical="top" wrapText="1"/>
      <protection/>
    </xf>
    <xf numFmtId="194" fontId="3" fillId="46" borderId="0" xfId="431" applyNumberFormat="1" applyFont="1" applyFill="1" applyAlignment="1">
      <alignment horizontal="left" vertical="top" wrapText="1"/>
      <protection/>
    </xf>
    <xf numFmtId="194" fontId="2" fillId="0" borderId="0" xfId="431" applyNumberFormat="1" applyFont="1" applyFill="1" applyBorder="1" applyAlignment="1">
      <alignment horizontal="justify" vertical="top" wrapText="1"/>
      <protection/>
    </xf>
    <xf numFmtId="194" fontId="2" fillId="0" borderId="0" xfId="408" applyNumberFormat="1" applyFont="1" applyFill="1" applyBorder="1" applyAlignment="1">
      <alignment horizontal="justify" vertical="top" wrapText="1"/>
      <protection/>
    </xf>
    <xf numFmtId="194" fontId="36" fillId="0" borderId="0" xfId="431" applyNumberFormat="1" applyFont="1" applyFill="1" applyAlignment="1">
      <alignment horizontal="center" vertical="top" wrapText="1"/>
      <protection/>
    </xf>
    <xf numFmtId="194" fontId="2" fillId="26" borderId="0" xfId="431" applyNumberFormat="1" applyFont="1" applyFill="1" applyAlignment="1">
      <alignment horizontal="left" vertical="top" wrapText="1"/>
      <protection/>
    </xf>
    <xf numFmtId="194" fontId="2" fillId="0" borderId="0" xfId="431" applyNumberFormat="1" applyFont="1" applyFill="1" applyBorder="1" applyAlignment="1">
      <alignment horizontal="left" vertical="top" wrapText="1"/>
      <protection/>
    </xf>
    <xf numFmtId="194" fontId="3" fillId="0" borderId="42" xfId="409" applyNumberFormat="1" applyFont="1" applyFill="1" applyBorder="1" applyAlignment="1">
      <alignment horizontal="center" vertical="top" wrapText="1"/>
      <protection/>
    </xf>
    <xf numFmtId="194" fontId="3" fillId="0" borderId="51" xfId="409" applyNumberFormat="1" applyFont="1" applyFill="1" applyBorder="1" applyAlignment="1">
      <alignment horizontal="center" vertical="top" wrapText="1"/>
      <protection/>
    </xf>
    <xf numFmtId="194" fontId="3" fillId="0" borderId="43" xfId="409" applyNumberFormat="1" applyFont="1" applyFill="1" applyBorder="1" applyAlignment="1">
      <alignment horizontal="center" vertical="top" wrapText="1"/>
      <protection/>
    </xf>
    <xf numFmtId="194" fontId="2" fillId="0" borderId="0" xfId="408" applyNumberFormat="1" applyFont="1" applyFill="1" applyBorder="1" applyAlignment="1">
      <alignment horizontal="left" vertical="top" wrapText="1"/>
      <protection/>
    </xf>
    <xf numFmtId="194" fontId="3" fillId="26" borderId="0" xfId="431" applyNumberFormat="1" applyFont="1" applyFill="1" applyAlignment="1">
      <alignment horizontal="left" vertical="top" wrapText="1"/>
      <protection/>
    </xf>
    <xf numFmtId="194" fontId="38" fillId="0" borderId="0" xfId="408" applyNumberFormat="1" applyFont="1" applyAlignment="1">
      <alignment horizontal="justify" vertical="top"/>
      <protection/>
    </xf>
    <xf numFmtId="194" fontId="38" fillId="0" borderId="0" xfId="408" applyNumberFormat="1" applyFont="1" applyFill="1" applyBorder="1" applyAlignment="1">
      <alignment horizontal="justify" vertical="top" wrapText="1"/>
      <protection/>
    </xf>
    <xf numFmtId="194" fontId="2" fillId="0" borderId="0" xfId="431" applyNumberFormat="1" applyFont="1" applyFill="1" applyAlignment="1">
      <alignment horizontal="left" vertical="top" wrapText="1"/>
      <protection/>
    </xf>
    <xf numFmtId="194" fontId="2" fillId="0" borderId="0" xfId="431" applyNumberFormat="1" applyFont="1" applyFill="1" applyAlignment="1">
      <alignment horizontal="justify" vertical="top" wrapText="1"/>
      <protection/>
    </xf>
    <xf numFmtId="194" fontId="3" fillId="0" borderId="42" xfId="455" applyNumberFormat="1" applyFont="1" applyFill="1" applyBorder="1" applyAlignment="1">
      <alignment horizontal="center" vertical="top" wrapText="1"/>
    </xf>
    <xf numFmtId="194" fontId="3" fillId="0" borderId="43" xfId="455" applyNumberFormat="1" applyFont="1" applyFill="1" applyBorder="1" applyAlignment="1">
      <alignment horizontal="center" vertical="top" wrapText="1"/>
    </xf>
    <xf numFmtId="194" fontId="3" fillId="0" borderId="29" xfId="409" applyNumberFormat="1" applyFont="1" applyFill="1" applyBorder="1" applyAlignment="1">
      <alignment horizontal="center" vertical="top" wrapText="1"/>
      <protection/>
    </xf>
    <xf numFmtId="194" fontId="3" fillId="0" borderId="33" xfId="409" applyNumberFormat="1" applyFont="1" applyFill="1" applyBorder="1" applyAlignment="1">
      <alignment horizontal="center" vertical="top" wrapText="1"/>
      <protection/>
    </xf>
    <xf numFmtId="194" fontId="39" fillId="0" borderId="0" xfId="408" applyNumberFormat="1" applyFont="1" applyFill="1" applyBorder="1" applyAlignment="1">
      <alignment horizontal="left" vertical="top" wrapText="1"/>
      <protection/>
    </xf>
    <xf numFmtId="194" fontId="3" fillId="0" borderId="0" xfId="431" applyNumberFormat="1" applyFont="1" applyFill="1" applyAlignment="1">
      <alignment horizontal="justify" vertical="top" wrapText="1"/>
      <protection/>
    </xf>
    <xf numFmtId="194" fontId="39" fillId="0" borderId="0" xfId="408" applyNumberFormat="1" applyFont="1" applyFill="1" applyBorder="1" applyAlignment="1">
      <alignment horizontal="justify" vertical="top" wrapText="1"/>
      <protection/>
    </xf>
    <xf numFmtId="194" fontId="39" fillId="0" borderId="0" xfId="427" applyNumberFormat="1" applyFont="1" applyFill="1" applyBorder="1" applyAlignment="1">
      <alignment horizontal="justify" vertical="top" wrapText="1"/>
      <protection/>
    </xf>
    <xf numFmtId="194" fontId="2" fillId="0" borderId="0" xfId="427" applyNumberFormat="1" applyFont="1" applyFill="1" applyBorder="1" applyAlignment="1">
      <alignment horizontal="left" vertical="top" wrapText="1"/>
      <protection/>
    </xf>
    <xf numFmtId="194" fontId="2" fillId="26" borderId="0" xfId="431" applyNumberFormat="1" applyFont="1" applyFill="1" applyAlignment="1">
      <alignment horizontal="justify" vertical="top" wrapText="1"/>
      <protection/>
    </xf>
    <xf numFmtId="194" fontId="3" fillId="46" borderId="0" xfId="431" applyNumberFormat="1" applyFont="1" applyFill="1" applyAlignment="1">
      <alignment horizontal="justify" vertical="top" wrapText="1"/>
      <protection/>
    </xf>
  </cellXfs>
  <cellStyles count="452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dach" xfId="83"/>
    <cellStyle name="Dezimal [0]_aufl illus" xfId="84"/>
    <cellStyle name="Dezimal_1" xfId="85"/>
    <cellStyle name="Euro" xfId="86"/>
    <cellStyle name="Grey" xfId="87"/>
    <cellStyle name="Input [yellow]" xfId="88"/>
    <cellStyle name="mini" xfId="89"/>
    <cellStyle name="Moneda [0]_JOSE2" xfId="90"/>
    <cellStyle name="Moneda_JOSE2" xfId="91"/>
    <cellStyle name="norm?ln?_hug_tv71098f" xfId="92"/>
    <cellStyle name="Normal - Style1" xfId="93"/>
    <cellStyle name="Normal 2" xfId="94"/>
    <cellStyle name="normální_GsK - Media Buying Template - FIXED PARAMETERS" xfId="95"/>
    <cellStyle name="Normalny_pepsiyearlyplan4_mail" xfId="96"/>
    <cellStyle name="Percent [2]" xfId="97"/>
    <cellStyle name="Prozent_Diagramm2" xfId="98"/>
    <cellStyle name="rum" xfId="99"/>
    <cellStyle name="Standaard_Media agency response sheet v1" xfId="100"/>
    <cellStyle name="Standard_1" xfId="101"/>
    <cellStyle name="Table" xfId="102"/>
    <cellStyle name="Wahrung [0]_aufl illus" xfId="103"/>
    <cellStyle name="Währung [0]_aufl illus" xfId="104"/>
    <cellStyle name="Wahrung [0]_Auflage" xfId="105"/>
    <cellStyle name="Währung [0]_Auflage" xfId="106"/>
    <cellStyle name="Wahrung [0]_Auflage Plan 1" xfId="107"/>
    <cellStyle name="Währung [0]_Auflage Plan 1" xfId="108"/>
    <cellStyle name="Wahrung [0]_Auflage Plan 2" xfId="109"/>
    <cellStyle name="Währung [0]_Auflage Plan 2" xfId="110"/>
    <cellStyle name="Wahrung [0]_Diagramm2" xfId="111"/>
    <cellStyle name="Währung [0]_Diagramm2" xfId="112"/>
    <cellStyle name="Wahrung [0]_Einsatzpl." xfId="113"/>
    <cellStyle name="Währung [0]_Einsatzpl." xfId="114"/>
    <cellStyle name="Wahrung [0]_EP 2" xfId="115"/>
    <cellStyle name="Währung [0]_EP 2" xfId="116"/>
    <cellStyle name="Wahrung [0]_EP 2 (2)" xfId="117"/>
    <cellStyle name="Währung [0]_EP 2 (2)" xfId="118"/>
    <cellStyle name="Wahrung [0]_EP 2 (3)" xfId="119"/>
    <cellStyle name="Währung [0]_EP 2 (3)" xfId="120"/>
    <cellStyle name="Wahrung [0]_EP 2 (4)" xfId="121"/>
    <cellStyle name="Währung [0]_EP 2 (4)" xfId="122"/>
    <cellStyle name="Wahrung [0]_Kosten Plan 3" xfId="123"/>
    <cellStyle name="Währung [0]_Kosten Plan 3" xfId="124"/>
    <cellStyle name="Wahrung [0]_Kostenplan" xfId="125"/>
    <cellStyle name="Währung [0]_Kostenplan" xfId="126"/>
    <cellStyle name="Wahrung [0]_Kosten-Zus." xfId="127"/>
    <cellStyle name="Währung [0]_Kosten-Zus." xfId="128"/>
    <cellStyle name="Wahrung [0]_Leistung " xfId="129"/>
    <cellStyle name="Währung [0]_Leistung " xfId="130"/>
    <cellStyle name="Wahrung [0]_lwprint" xfId="131"/>
    <cellStyle name="Währung [0]_lwprint" xfId="132"/>
    <cellStyle name="Wahrung [0]_Plakat" xfId="133"/>
    <cellStyle name="Währung [0]_Plakat" xfId="134"/>
    <cellStyle name="Wahrung [0]_Plakat_Ubersicht" xfId="135"/>
    <cellStyle name="Währung [0]_Plakat_Übersicht" xfId="136"/>
    <cellStyle name="Wahrung [0]_Plan" xfId="137"/>
    <cellStyle name="Währung [0]_Plan" xfId="138"/>
    <cellStyle name="Wahrung [0]_Print" xfId="139"/>
    <cellStyle name="Währung [0]_Print" xfId="140"/>
    <cellStyle name="Wahrung [0]_Print_Ubersicht" xfId="141"/>
    <cellStyle name="Währung [0]_Print_Übersicht" xfId="142"/>
    <cellStyle name="Wahrung [0]_S_Illu" xfId="143"/>
    <cellStyle name="Währung [0]_S_Illu" xfId="144"/>
    <cellStyle name="Wahrung [0]_Sheet1" xfId="145"/>
    <cellStyle name="Währung [0]_Sheet1" xfId="146"/>
    <cellStyle name="Wahrung [0]_Stpl" xfId="147"/>
    <cellStyle name="Währung [0]_Stpl" xfId="148"/>
    <cellStyle name="Wahrung [0]_Stpl_1 " xfId="149"/>
    <cellStyle name="Währung [0]_Stpl_1 " xfId="150"/>
    <cellStyle name="Wahrung [0]_Stpl_Print " xfId="151"/>
    <cellStyle name="Währung [0]_Stpl_Print " xfId="152"/>
    <cellStyle name="Wahrung [0]_Stpl_Print _Einsatzpl." xfId="153"/>
    <cellStyle name="Währung [0]_Stpl_Print _Einsatzpl." xfId="154"/>
    <cellStyle name="Wahrung [0]_Stpl_Print _Plakat" xfId="155"/>
    <cellStyle name="Währung [0]_Stpl_Print _Plakat" xfId="156"/>
    <cellStyle name="Wahrung [0]_Stpl_Print _Plakat_Ubersicht" xfId="157"/>
    <cellStyle name="Währung [0]_Stpl_Print _Plakat_Übersicht" xfId="158"/>
    <cellStyle name="Wahrung [0]_Stpl_Print _Print" xfId="159"/>
    <cellStyle name="Währung [0]_Stpl_Print _Print" xfId="160"/>
    <cellStyle name="Wahrung [0]_Stpl_Print _Print_Ubersicht" xfId="161"/>
    <cellStyle name="Währung [0]_Stpl_Print _Print_Übersicht" xfId="162"/>
    <cellStyle name="Wahrung [0]_Stpl_Print _TZ" xfId="163"/>
    <cellStyle name="Währung [0]_Stpl_Print _TZ" xfId="164"/>
    <cellStyle name="Wahrung [0]_STREU95" xfId="165"/>
    <cellStyle name="Währung [0]_STREU95" xfId="166"/>
    <cellStyle name="Wahrung [0]_Streuplan A" xfId="167"/>
    <cellStyle name="Währung [0]_Streuplan A" xfId="168"/>
    <cellStyle name="Wahrung [0]_Streuplan B" xfId="169"/>
    <cellStyle name="Währung [0]_Streuplan B" xfId="170"/>
    <cellStyle name="Wahrung [0]_Streuplan Text" xfId="171"/>
    <cellStyle name="Währung [0]_Streuplan Text" xfId="172"/>
    <cellStyle name="Wahrung [0]_Tabelle1" xfId="173"/>
    <cellStyle name="Währung [0]_Tabelle1" xfId="174"/>
    <cellStyle name="Wahrung [0]_Termine (2)" xfId="175"/>
    <cellStyle name="Währung [0]_Termine (2)" xfId="176"/>
    <cellStyle name="Wahrung [0]_Terminplan " xfId="177"/>
    <cellStyle name="Währung [0]_Terminplan " xfId="178"/>
    <cellStyle name="Wahrung [0]_TERMPLAN" xfId="179"/>
    <cellStyle name="Währung [0]_TERMPLAN" xfId="180"/>
    <cellStyle name="Wahrung [0]_Text Altern." xfId="181"/>
    <cellStyle name="Währung [0]_Text Altern." xfId="182"/>
    <cellStyle name="Wahrung [0]_TZ" xfId="183"/>
    <cellStyle name="Währung [0]_TZ" xfId="184"/>
    <cellStyle name="Wahrung [0]_WA 97 alle Lander 040998" xfId="185"/>
    <cellStyle name="Währung [0]_WA 97 alle Länder 040998" xfId="186"/>
    <cellStyle name="Wahrung [0]_Wettbewerber" xfId="187"/>
    <cellStyle name="Währung [0]_Wettbewerber" xfId="188"/>
    <cellStyle name="Wahrung_1" xfId="189"/>
    <cellStyle name="Währung_1" xfId="190"/>
    <cellStyle name="Wahrung_Affinitat" xfId="191"/>
    <cellStyle name="Währung_Affinität" xfId="192"/>
    <cellStyle name="Wahrung_aufl illus" xfId="193"/>
    <cellStyle name="Währung_aufl illus" xfId="194"/>
    <cellStyle name="Wahrung_aufl illus 1" xfId="195"/>
    <cellStyle name="Währung_aufl illus 1" xfId="196"/>
    <cellStyle name="Wahrung_Auflage" xfId="197"/>
    <cellStyle name="Währung_Auflage" xfId="198"/>
    <cellStyle name="Wahrung_Auflage Plan 1" xfId="199"/>
    <cellStyle name="Währung_Auflage Plan 1" xfId="200"/>
    <cellStyle name="Wahrung_Auflage Plan 2" xfId="201"/>
    <cellStyle name="Währung_Auflage Plan 2" xfId="202"/>
    <cellStyle name="Wahrung_Auflage_1" xfId="203"/>
    <cellStyle name="Währung_Auflage_1" xfId="204"/>
    <cellStyle name="Wahrung_Auflage_aufl illus 1" xfId="205"/>
    <cellStyle name="Währung_Auflage_aufl illus 1" xfId="206"/>
    <cellStyle name="Wahrung_Auflage_Deckblatt" xfId="207"/>
    <cellStyle name="Währung_Auflage_Deckblatt" xfId="208"/>
    <cellStyle name="Wahrung_Auflage_Einsatzpl." xfId="209"/>
    <cellStyle name="Währung_Auflage_Einsatzpl." xfId="210"/>
    <cellStyle name="Wahrung_Auflage_Leistung" xfId="211"/>
    <cellStyle name="Währung_Auflage_Leistung" xfId="212"/>
    <cellStyle name="Wahrung_Auflage_Plakat" xfId="213"/>
    <cellStyle name="Währung_Auflage_Plakat" xfId="214"/>
    <cellStyle name="Wahrung_Auflage_Plakat_Ubersicht" xfId="215"/>
    <cellStyle name="Währung_Auflage_Plakat_Übersicht" xfId="216"/>
    <cellStyle name="Wahrung_Auflage_Print" xfId="217"/>
    <cellStyle name="Währung_Auflage_Print" xfId="218"/>
    <cellStyle name="Wahrung_Auflage_Print_Ubersicht" xfId="219"/>
    <cellStyle name="Währung_Auflage_Print_Übersicht" xfId="220"/>
    <cellStyle name="Wahrung_Auflage_S_Illu" xfId="221"/>
    <cellStyle name="Währung_Auflage_S_Illu" xfId="222"/>
    <cellStyle name="Wahrung_Auflage_Stpl" xfId="223"/>
    <cellStyle name="Währung_Auflage_Stpl" xfId="224"/>
    <cellStyle name="Wahrung_Auflage_Stpl_Print " xfId="225"/>
    <cellStyle name="Währung_Auflage_Stpl_Print " xfId="226"/>
    <cellStyle name="Wahrung_Auflage_Stpl_Print _Einsatzpl." xfId="227"/>
    <cellStyle name="Währung_Auflage_Stpl_Print _Einsatzpl." xfId="228"/>
    <cellStyle name="Wahrung_Auflage_Stpl_Print _Plakat" xfId="229"/>
    <cellStyle name="Währung_Auflage_Stpl_Print _Plakat" xfId="230"/>
    <cellStyle name="Wahrung_Auflage_Stpl_Print _Plakat_Ubersicht" xfId="231"/>
    <cellStyle name="Währung_Auflage_Stpl_Print _Plakat_Übersicht" xfId="232"/>
    <cellStyle name="Wahrung_Auflage_Stpl_Print _Print" xfId="233"/>
    <cellStyle name="Währung_Auflage_Stpl_Print _Print" xfId="234"/>
    <cellStyle name="Wahrung_Auflage_Stpl_Print _Print_Ubersicht" xfId="235"/>
    <cellStyle name="Währung_Auflage_Stpl_Print _Print_Übersicht" xfId="236"/>
    <cellStyle name="Wahrung_Auflage_Stpl_Print _TZ" xfId="237"/>
    <cellStyle name="Währung_Auflage_Stpl_Print _TZ" xfId="238"/>
    <cellStyle name="Wahrung_Auflage_Termine (2)" xfId="239"/>
    <cellStyle name="Währung_Auflage_Termine (2)" xfId="240"/>
    <cellStyle name="Wahrung_Auflage_TZ" xfId="241"/>
    <cellStyle name="Währung_Auflage_TZ" xfId="242"/>
    <cellStyle name="Wahrung_Deckblatt" xfId="243"/>
    <cellStyle name="Währung_Deckblatt" xfId="244"/>
    <cellStyle name="Wahrung_Diagramm2" xfId="245"/>
    <cellStyle name="Währung_Diagramm2" xfId="246"/>
    <cellStyle name="Wahrung_Einsatzpl." xfId="247"/>
    <cellStyle name="Währung_Einsatzpl." xfId="248"/>
    <cellStyle name="Wahrung_EP 2" xfId="249"/>
    <cellStyle name="Währung_EP 2" xfId="250"/>
    <cellStyle name="Wahrung_EP 2 (2)" xfId="251"/>
    <cellStyle name="Währung_EP 2 (2)" xfId="252"/>
    <cellStyle name="Wahrung_EP 2 (3)" xfId="253"/>
    <cellStyle name="Währung_EP 2 (3)" xfId="254"/>
    <cellStyle name="Wahrung_EP 2 (4)" xfId="255"/>
    <cellStyle name="Währung_EP 2 (4)" xfId="256"/>
    <cellStyle name="Wahrung_Gammon" xfId="257"/>
    <cellStyle name="Währung_Gammon" xfId="258"/>
    <cellStyle name="Wahrung_Karten (2)" xfId="259"/>
    <cellStyle name="Währung_Karten (2)" xfId="260"/>
    <cellStyle name="Wahrung_Kosten Plan 3" xfId="261"/>
    <cellStyle name="Währung_Kosten Plan 3" xfId="262"/>
    <cellStyle name="Wahrung_Kostenplan" xfId="263"/>
    <cellStyle name="Währung_Kostenplan" xfId="264"/>
    <cellStyle name="Wahrung_Kosten-Zus." xfId="265"/>
    <cellStyle name="Währung_Kosten-Zus." xfId="266"/>
    <cellStyle name="Wahrung_KP TZ" xfId="267"/>
    <cellStyle name="Währung_KP TZ" xfId="268"/>
    <cellStyle name="Wahrung_KSTP_2.Variante" xfId="269"/>
    <cellStyle name="Währung_KSTP_2.Variante" xfId="270"/>
    <cellStyle name="Wahrung_Leistung" xfId="271"/>
    <cellStyle name="Währung_Leistung" xfId="272"/>
    <cellStyle name="Wahrung_Leistung " xfId="273"/>
    <cellStyle name="Währung_Leistung " xfId="274"/>
    <cellStyle name="Wahrung_lwprint" xfId="275"/>
    <cellStyle name="Währung_lwprint" xfId="276"/>
    <cellStyle name="Wahrung_Mainstream" xfId="277"/>
    <cellStyle name="Währung_Mainstream" xfId="278"/>
    <cellStyle name="Wahrung_MEDSTR96" xfId="279"/>
    <cellStyle name="Währung_MEDSTR96" xfId="280"/>
    <cellStyle name="Wahrung_Metropolen-Kombi" xfId="281"/>
    <cellStyle name="Währung_Metropolen-Kombi" xfId="282"/>
    <cellStyle name="Wahrung_Plakat" xfId="283"/>
    <cellStyle name="Währung_Plakat" xfId="284"/>
    <cellStyle name="Wahrung_Plakat_Ubersicht" xfId="285"/>
    <cellStyle name="Währung_Plakat_Übersicht" xfId="286"/>
    <cellStyle name="Wahrung_Plan" xfId="287"/>
    <cellStyle name="Währung_Plan" xfId="288"/>
    <cellStyle name="Wahrung_postcard" xfId="289"/>
    <cellStyle name="Währung_postcard" xfId="290"/>
    <cellStyle name="Wahrung_Print" xfId="291"/>
    <cellStyle name="Währung_Print" xfId="292"/>
    <cellStyle name="Wahrung_Print_Ubersicht" xfId="293"/>
    <cellStyle name="Währung_Print_Übersicht" xfId="294"/>
    <cellStyle name="Wahrung_S_Illu" xfId="295"/>
    <cellStyle name="Währung_S_Illu" xfId="296"/>
    <cellStyle name="Wahrung_Sheet1" xfId="297"/>
    <cellStyle name="Währung_Sheet1" xfId="298"/>
    <cellStyle name="Wahrung_SP 96 100% 1,43" xfId="299"/>
    <cellStyle name="Währung_SP 96 100% 1,43" xfId="300"/>
    <cellStyle name="Wahrung_SP 96-97 TM (2)" xfId="301"/>
    <cellStyle name="Währung_SP 96-97 TM (2)" xfId="302"/>
    <cellStyle name="Wahrung_Stadtillus" xfId="303"/>
    <cellStyle name="Währung_Stadtillus" xfId="304"/>
    <cellStyle name="Wahrung_Stark - Kombi" xfId="305"/>
    <cellStyle name="Währung_Stark - Kombi" xfId="306"/>
    <cellStyle name="Wahrung_Stpl" xfId="307"/>
    <cellStyle name="Währung_Stpl" xfId="308"/>
    <cellStyle name="Wahrung_Stpl_1 " xfId="309"/>
    <cellStyle name="Währung_Stpl_1 " xfId="310"/>
    <cellStyle name="Wahrung_Stpl_Print " xfId="311"/>
    <cellStyle name="Währung_Stpl_Print " xfId="312"/>
    <cellStyle name="Wahrung_Stpl_Print _Einsatzpl." xfId="313"/>
    <cellStyle name="Währung_Stpl_Print _Einsatzpl." xfId="314"/>
    <cellStyle name="Wahrung_Stpl_Print _Plakat" xfId="315"/>
    <cellStyle name="Währung_Stpl_Print _Plakat" xfId="316"/>
    <cellStyle name="Wahrung_Stpl_Print _Plakat_Ubersicht" xfId="317"/>
    <cellStyle name="Währung_Stpl_Print _Plakat_Übersicht" xfId="318"/>
    <cellStyle name="Wahrung_Stpl_Print _Print" xfId="319"/>
    <cellStyle name="Währung_Stpl_Print _Print" xfId="320"/>
    <cellStyle name="Wahrung_Stpl_Print _Print_Ubersicht" xfId="321"/>
    <cellStyle name="Währung_Stpl_Print _Print_Übersicht" xfId="322"/>
    <cellStyle name="Wahrung_Stpl_Print _TZ" xfId="323"/>
    <cellStyle name="Währung_Stpl_Print _TZ" xfId="324"/>
    <cellStyle name="Wahrung_Stpl_Stadtillu neu!" xfId="325"/>
    <cellStyle name="Währung_Stpl_Stadtillu neu!" xfId="326"/>
    <cellStyle name="Wahrung_STREU95" xfId="327"/>
    <cellStyle name="Währung_STREU95" xfId="328"/>
    <cellStyle name="Wahrung_STREU95_1" xfId="329"/>
    <cellStyle name="Währung_STREU95_1" xfId="330"/>
    <cellStyle name="Wahrung_STREU95_Kosten-Zus." xfId="331"/>
    <cellStyle name="Währung_STREU95_Kosten-Zus." xfId="332"/>
    <cellStyle name="Wahrung_STREU95_Streuplan A" xfId="333"/>
    <cellStyle name="Währung_STREU95_Streuplan A" xfId="334"/>
    <cellStyle name="Wahrung_STREU95_Streuplan B" xfId="335"/>
    <cellStyle name="Währung_STREU95_Streuplan B" xfId="336"/>
    <cellStyle name="Wahrung_STREU95_Streuplan Text" xfId="337"/>
    <cellStyle name="Währung_STREU95_Streuplan Text" xfId="338"/>
    <cellStyle name="Wahrung_STREU95_Text Altern." xfId="339"/>
    <cellStyle name="Währung_STREU95_Text Altern." xfId="340"/>
    <cellStyle name="Wahrung_Streuplan 0815 Zinsen" xfId="341"/>
    <cellStyle name="Währung_Streuplan 0815 Zinsen" xfId="342"/>
    <cellStyle name="Wahrung_Streuplan A" xfId="343"/>
    <cellStyle name="Währung_Streuplan A" xfId="344"/>
    <cellStyle name="Wahrung_Streuplan Ausschuttung" xfId="345"/>
    <cellStyle name="Währung_Streuplan Ausschüttung" xfId="346"/>
    <cellStyle name="Wahrung_Streuplan B" xfId="347"/>
    <cellStyle name="Währung_Streuplan B" xfId="348"/>
    <cellStyle name="Wahrung_Streuplan KW 7-8" xfId="349"/>
    <cellStyle name="Währung_Streuplan KW 7-8" xfId="350"/>
    <cellStyle name="Wahrung_Streuplan Text" xfId="351"/>
    <cellStyle name="Währung_Streuplan Text" xfId="352"/>
    <cellStyle name="Wahrung_Streuplan Textteil 0815 Zinsen" xfId="353"/>
    <cellStyle name="Währung_Streuplan Textteil 0815 Zinsen" xfId="354"/>
    <cellStyle name="Wahrung_Szene" xfId="355"/>
    <cellStyle name="Währung_Szene" xfId="356"/>
    <cellStyle name="Wahrung_Tabelle1" xfId="357"/>
    <cellStyle name="Währung_Tabelle1" xfId="358"/>
    <cellStyle name="Wahrung_Termine" xfId="359"/>
    <cellStyle name="Währung_Termine" xfId="360"/>
    <cellStyle name="Wahrung_Termine (2)" xfId="361"/>
    <cellStyle name="Währung_Termine (2)" xfId="362"/>
    <cellStyle name="Wahrung_Terminplan " xfId="363"/>
    <cellStyle name="Währung_Terminplan " xfId="364"/>
    <cellStyle name="Wahrung_TERMPLAN" xfId="365"/>
    <cellStyle name="Währung_TERMPLAN" xfId="366"/>
    <cellStyle name="Wahrung_Text Altern." xfId="367"/>
    <cellStyle name="Währung_Text Altern." xfId="368"/>
    <cellStyle name="Wahrung_TZ" xfId="369"/>
    <cellStyle name="Währung_TZ" xfId="370"/>
    <cellStyle name="Wahrung_TZ_1" xfId="371"/>
    <cellStyle name="Währung_TZ_1" xfId="372"/>
    <cellStyle name="Wahrung_WA 97 alle Lander 040998" xfId="373"/>
    <cellStyle name="Währung_WA 97 alle Länder 040998" xfId="374"/>
    <cellStyle name="Wahrung_Wettbewerber" xfId="375"/>
    <cellStyle name="Währung_Wettbewerber" xfId="376"/>
    <cellStyle name="xxl" xfId="377"/>
    <cellStyle name="Акцент1" xfId="378"/>
    <cellStyle name="Акцент2" xfId="379"/>
    <cellStyle name="Акцент3" xfId="380"/>
    <cellStyle name="Акцент4" xfId="381"/>
    <cellStyle name="Акцент5" xfId="382"/>
    <cellStyle name="Акцент6" xfId="383"/>
    <cellStyle name="Бюджет" xfId="384"/>
    <cellStyle name="Ввод " xfId="385"/>
    <cellStyle name="Вывод" xfId="386"/>
    <cellStyle name="Выворотка" xfId="387"/>
    <cellStyle name="Вычисление" xfId="388"/>
    <cellStyle name="ЃиперссылкЎ" xfId="389"/>
    <cellStyle name="Currency" xfId="390"/>
    <cellStyle name="Currency [0]" xfId="391"/>
    <cellStyle name="Деньги" xfId="392"/>
    <cellStyle name="Заголовок" xfId="393"/>
    <cellStyle name="Заголовок 1" xfId="394"/>
    <cellStyle name="Заголовок 2" xfId="395"/>
    <cellStyle name="Заголовок 3" xfId="396"/>
    <cellStyle name="Заголовок 4" xfId="397"/>
    <cellStyle name="Значение" xfId="398"/>
    <cellStyle name="Итог" xfId="399"/>
    <cellStyle name="їткрыЏЎЏшЎ¤с¤ ёиперссылкЎ" xfId="400"/>
    <cellStyle name="Контрольная ячейка" xfId="401"/>
    <cellStyle name="Критерий" xfId="402"/>
    <cellStyle name="Личный" xfId="403"/>
    <cellStyle name="Название" xfId="404"/>
    <cellStyle name="Нейтральный" xfId="405"/>
    <cellStyle name="Обычный 10" xfId="406"/>
    <cellStyle name="Обычный 2" xfId="407"/>
    <cellStyle name="Обычный 2 2" xfId="408"/>
    <cellStyle name="Обычный 2 3" xfId="409"/>
    <cellStyle name="Обычный 3" xfId="410"/>
    <cellStyle name="Обычный 3 2" xfId="411"/>
    <cellStyle name="Обычный 3 2 2" xfId="412"/>
    <cellStyle name="Обычный 4" xfId="413"/>
    <cellStyle name="Обычный 4 2" xfId="414"/>
    <cellStyle name="Обычный 5" xfId="415"/>
    <cellStyle name="Обычный 6" xfId="416"/>
    <cellStyle name="Обычный 6_Б2 мои правки (с изм.01.07.2018)" xfId="417"/>
    <cellStyle name="Обычный 7" xfId="418"/>
    <cellStyle name="Обычный 7 2" xfId="419"/>
    <cellStyle name="Обычный 8" xfId="420"/>
    <cellStyle name="Обычный 9" xfId="421"/>
    <cellStyle name="Обычный 9 2" xfId="422"/>
    <cellStyle name="Обычный_PRICE_~1" xfId="423"/>
    <cellStyle name="Обычный_PRICE_~1 2" xfId="424"/>
    <cellStyle name="Обычный_Б2 мои правки (с изм.01.07.2018)" xfId="425"/>
    <cellStyle name="Обычный_БТ - ЛАД" xfId="426"/>
    <cellStyle name="Обычный_Книга1" xfId="427"/>
    <cellStyle name="Обычный_ОНТ июнь  2004г" xfId="428"/>
    <cellStyle name="Обычный_ПРОЕКТ Тарифов ПНТ (валюта,руб)" xfId="429"/>
    <cellStyle name="Обычный_ТАРИФЫ  СТВ с 01.04.2005г." xfId="430"/>
    <cellStyle name="Обычный_ТАРИФЫ-ЛАД 2" xfId="431"/>
    <cellStyle name="Параметры автоформата" xfId="432"/>
    <cellStyle name="Плохой" xfId="433"/>
    <cellStyle name="Пояснение" xfId="434"/>
    <cellStyle name="Примечание" xfId="435"/>
    <cellStyle name="Percent" xfId="436"/>
    <cellStyle name="Процентный 2" xfId="437"/>
    <cellStyle name="Процентный 2 2" xfId="438"/>
    <cellStyle name="Процентный 3" xfId="439"/>
    <cellStyle name="Процентный 4" xfId="440"/>
    <cellStyle name="Рейтинг" xfId="441"/>
    <cellStyle name="Связанная ячейка" xfId="442"/>
    <cellStyle name="Сетка" xfId="443"/>
    <cellStyle name="Скидка" xfId="444"/>
    <cellStyle name="Стиль 1" xfId="445"/>
    <cellStyle name="Текст предупреждения" xfId="446"/>
    <cellStyle name="Тысячи [0]_laroux" xfId="447"/>
    <cellStyle name="Тысячи(0)" xfId="448"/>
    <cellStyle name="Тысячи_laroux" xfId="449"/>
    <cellStyle name="Упаковка" xfId="450"/>
    <cellStyle name="Comma" xfId="451"/>
    <cellStyle name="Comma [0]" xfId="452"/>
    <cellStyle name="Финансовый 2" xfId="453"/>
    <cellStyle name="Финансовый 2 2" xfId="454"/>
    <cellStyle name="Финансовый 2 3" xfId="455"/>
    <cellStyle name="Финансовый 3" xfId="456"/>
    <cellStyle name="Финансовый 4" xfId="457"/>
    <cellStyle name="Финансовый 5" xfId="458"/>
    <cellStyle name="Финансовый 6" xfId="459"/>
    <cellStyle name="Финансовый 6 2" xfId="460"/>
    <cellStyle name="Финансовый 7" xfId="461"/>
    <cellStyle name="Финансовый_ТАРИФЫ-ЛАД" xfId="462"/>
    <cellStyle name="Хороший" xfId="463"/>
    <cellStyle name="Черта" xfId="464"/>
    <cellStyle name="Шапка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180975</xdr:rowOff>
    </xdr:from>
    <xdr:to>
      <xdr:col>2</xdr:col>
      <xdr:colOff>1057275</xdr:colOff>
      <xdr:row>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095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752475</xdr:colOff>
      <xdr:row>2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0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3</xdr:row>
      <xdr:rowOff>28575</xdr:rowOff>
    </xdr:from>
    <xdr:to>
      <xdr:col>3</xdr:col>
      <xdr:colOff>1238250</xdr:colOff>
      <xdr:row>4</xdr:row>
      <xdr:rowOff>409575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3822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</xdr:row>
      <xdr:rowOff>28575</xdr:rowOff>
    </xdr:from>
    <xdr:to>
      <xdr:col>2</xdr:col>
      <xdr:colOff>1095375</xdr:colOff>
      <xdr:row>3</xdr:row>
      <xdr:rowOff>838200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1442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62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125" defaultRowHeight="12.75" outlineLevelRow="1"/>
  <cols>
    <col min="1" max="1" width="1.875" style="2" customWidth="1"/>
    <col min="2" max="2" width="2.875" style="2" customWidth="1"/>
    <col min="3" max="3" width="14.375" style="2" customWidth="1"/>
    <col min="4" max="4" width="51.875" style="2" customWidth="1"/>
    <col min="5" max="5" width="17.375" style="2" customWidth="1"/>
    <col min="6" max="6" width="10.625" style="2" customWidth="1"/>
    <col min="7" max="7" width="11.00390625" style="76" customWidth="1"/>
    <col min="8" max="16384" width="9.125" style="2" customWidth="1"/>
  </cols>
  <sheetData>
    <row r="1" spans="3:7" s="50" customFormat="1" ht="18" customHeight="1" outlineLevel="1">
      <c r="C1" s="51"/>
      <c r="D1" s="217"/>
      <c r="E1" s="246"/>
      <c r="F1" s="246"/>
      <c r="G1" s="246"/>
    </row>
    <row r="2" spans="4:8" s="50" customFormat="1" ht="16.5" customHeight="1">
      <c r="D2" s="248" t="s">
        <v>78</v>
      </c>
      <c r="E2" s="248"/>
      <c r="F2" s="1"/>
      <c r="G2" s="226"/>
      <c r="H2" s="1"/>
    </row>
    <row r="3" spans="4:8" s="46" customFormat="1" ht="14.25" customHeight="1">
      <c r="D3" s="247" t="s">
        <v>79</v>
      </c>
      <c r="E3" s="247"/>
      <c r="F3" s="47"/>
      <c r="G3" s="227"/>
      <c r="H3" s="47"/>
    </row>
    <row r="4" spans="4:8" s="46" customFormat="1" ht="57" customHeight="1">
      <c r="D4" s="247" t="s">
        <v>284</v>
      </c>
      <c r="E4" s="247"/>
      <c r="F4" s="47"/>
      <c r="G4" s="227"/>
      <c r="H4" s="47"/>
    </row>
    <row r="5" spans="4:8" s="46" customFormat="1" ht="15.75" customHeight="1" thickBot="1">
      <c r="D5" s="249" t="s">
        <v>80</v>
      </c>
      <c r="E5" s="249"/>
      <c r="F5" s="225"/>
      <c r="G5" s="227"/>
      <c r="H5" s="47"/>
    </row>
    <row r="6" spans="3:8" s="46" customFormat="1" ht="42" customHeight="1">
      <c r="C6" s="234" t="s">
        <v>5</v>
      </c>
      <c r="D6" s="232" t="s">
        <v>81</v>
      </c>
      <c r="E6" s="230" t="s">
        <v>285</v>
      </c>
      <c r="F6" s="230"/>
      <c r="G6" s="231"/>
      <c r="H6" s="47"/>
    </row>
    <row r="7" spans="3:7" s="218" customFormat="1" ht="21" customHeight="1" thickBot="1">
      <c r="C7" s="235"/>
      <c r="D7" s="233"/>
      <c r="E7" s="48" t="s">
        <v>82</v>
      </c>
      <c r="F7" s="49" t="s">
        <v>83</v>
      </c>
      <c r="G7" s="228" t="s">
        <v>84</v>
      </c>
    </row>
    <row r="8" spans="3:7" s="218" customFormat="1" ht="16.5" thickBot="1">
      <c r="C8" s="238" t="s">
        <v>41</v>
      </c>
      <c r="D8" s="239"/>
      <c r="E8" s="239"/>
      <c r="F8" s="239"/>
      <c r="G8" s="240"/>
    </row>
    <row r="9" spans="3:7" s="76" customFormat="1" ht="12">
      <c r="C9" s="3">
        <v>0.25</v>
      </c>
      <c r="D9" s="4" t="s">
        <v>42</v>
      </c>
      <c r="E9" s="34">
        <v>1300</v>
      </c>
      <c r="F9" s="28">
        <f>ROUND(E9/1.2/2.3,0)</f>
        <v>471</v>
      </c>
      <c r="G9" s="75">
        <f>ROUND(E9/1.2/2.6,0)</f>
        <v>417</v>
      </c>
    </row>
    <row r="10" spans="3:7" s="76" customFormat="1" ht="12">
      <c r="C10" s="6">
        <v>0.2916666666666667</v>
      </c>
      <c r="D10" s="7" t="s">
        <v>43</v>
      </c>
      <c r="E10" s="35"/>
      <c r="F10" s="8"/>
      <c r="G10" s="77"/>
    </row>
    <row r="11" spans="3:7" s="76" customFormat="1" ht="12">
      <c r="C11" s="10">
        <v>0.3034722222222222</v>
      </c>
      <c r="D11" s="9" t="s">
        <v>67</v>
      </c>
      <c r="E11" s="36">
        <v>1450</v>
      </c>
      <c r="F11" s="5">
        <f>ROUND(E11/1.2/2.3,0)</f>
        <v>525</v>
      </c>
      <c r="G11" s="78">
        <f>ROUND(E11/1.2/2.6,0)</f>
        <v>465</v>
      </c>
    </row>
    <row r="12" spans="3:7" s="76" customFormat="1" ht="12">
      <c r="C12" s="10">
        <v>0.3055555555555555</v>
      </c>
      <c r="D12" s="9" t="s">
        <v>42</v>
      </c>
      <c r="E12" s="36">
        <v>1450</v>
      </c>
      <c r="F12" s="5">
        <f>ROUND(E12/1.2/2.3,0)</f>
        <v>525</v>
      </c>
      <c r="G12" s="78">
        <f>ROUND(E12/1.2/2.6,0)</f>
        <v>465</v>
      </c>
    </row>
    <row r="13" spans="3:7" s="76" customFormat="1" ht="12">
      <c r="C13" s="6">
        <v>0.3333333333333333</v>
      </c>
      <c r="D13" s="7" t="s">
        <v>43</v>
      </c>
      <c r="E13" s="35"/>
      <c r="F13" s="8"/>
      <c r="G13" s="77"/>
    </row>
    <row r="14" spans="3:7" s="76" customFormat="1" ht="12">
      <c r="C14" s="10">
        <v>0.3430555555555555</v>
      </c>
      <c r="D14" s="9" t="s">
        <v>67</v>
      </c>
      <c r="E14" s="36">
        <v>900</v>
      </c>
      <c r="F14" s="5">
        <f>ROUND(E14/1.2/2.3,0)</f>
        <v>326</v>
      </c>
      <c r="G14" s="78">
        <f>ROUND(E14/1.2/2.6,0)</f>
        <v>288</v>
      </c>
    </row>
    <row r="15" spans="3:7" s="76" customFormat="1" ht="12">
      <c r="C15" s="10">
        <v>0.3451388888888889</v>
      </c>
      <c r="D15" s="9" t="s">
        <v>42</v>
      </c>
      <c r="E15" s="36">
        <v>900</v>
      </c>
      <c r="F15" s="5">
        <f>ROUND(E15/1.2/2.3,0)</f>
        <v>326</v>
      </c>
      <c r="G15" s="78">
        <f>ROUND(E15/1.2/2.6,0)</f>
        <v>288</v>
      </c>
    </row>
    <row r="16" spans="3:7" s="76" customFormat="1" ht="12">
      <c r="C16" s="6">
        <v>0.375</v>
      </c>
      <c r="D16" s="7" t="s">
        <v>43</v>
      </c>
      <c r="E16" s="35"/>
      <c r="F16" s="8"/>
      <c r="G16" s="77"/>
    </row>
    <row r="17" spans="3:7" s="76" customFormat="1" ht="12">
      <c r="C17" s="10">
        <v>0.38055555555555554</v>
      </c>
      <c r="D17" s="9" t="s">
        <v>67</v>
      </c>
      <c r="E17" s="36">
        <v>900</v>
      </c>
      <c r="F17" s="5">
        <f>ROUND(E17/1.2/2.3,0)</f>
        <v>326</v>
      </c>
      <c r="G17" s="78">
        <f>ROUND(E17/1.2/2.6,0)</f>
        <v>288</v>
      </c>
    </row>
    <row r="18" spans="3:7" s="76" customFormat="1" ht="24">
      <c r="C18" s="10">
        <v>0.3826388888888889</v>
      </c>
      <c r="D18" s="9" t="s">
        <v>44</v>
      </c>
      <c r="E18" s="36">
        <v>500</v>
      </c>
      <c r="F18" s="5">
        <f>ROUND(E18/1.2/2.3,0)</f>
        <v>181</v>
      </c>
      <c r="G18" s="78">
        <f>ROUND(E18/1.2/2.6,0)</f>
        <v>160</v>
      </c>
    </row>
    <row r="19" spans="3:7" s="76" customFormat="1" ht="12">
      <c r="C19" s="10">
        <v>0.4305555555555556</v>
      </c>
      <c r="D19" s="11" t="s">
        <v>45</v>
      </c>
      <c r="E19" s="36">
        <v>800</v>
      </c>
      <c r="F19" s="5">
        <f>ROUND(E19/1.2/2.3,0)</f>
        <v>290</v>
      </c>
      <c r="G19" s="78">
        <f>ROUND(E19/1.2/2.6,0)</f>
        <v>256</v>
      </c>
    </row>
    <row r="20" spans="3:7" s="76" customFormat="1" ht="12">
      <c r="C20" s="10">
        <v>0.47222222222222227</v>
      </c>
      <c r="D20" s="11" t="s">
        <v>45</v>
      </c>
      <c r="E20" s="36">
        <v>950</v>
      </c>
      <c r="F20" s="12">
        <f>ROUND(E20/1.2/2.3,0)</f>
        <v>344</v>
      </c>
      <c r="G20" s="78">
        <f>ROUND(E20/1.2/2.6,0)</f>
        <v>304</v>
      </c>
    </row>
    <row r="21" spans="3:7" s="76" customFormat="1" ht="12">
      <c r="C21" s="6">
        <v>0.5</v>
      </c>
      <c r="D21" s="7" t="s">
        <v>43</v>
      </c>
      <c r="E21" s="35"/>
      <c r="F21" s="13"/>
      <c r="G21" s="77"/>
    </row>
    <row r="22" spans="3:7" s="76" customFormat="1" ht="12">
      <c r="C22" s="10">
        <v>0.5069444444444444</v>
      </c>
      <c r="D22" s="11" t="s">
        <v>67</v>
      </c>
      <c r="E22" s="36">
        <v>950</v>
      </c>
      <c r="F22" s="5">
        <f aca="true" t="shared" si="0" ref="F22:F42">ROUND(E22/1.2/2.3,0)</f>
        <v>344</v>
      </c>
      <c r="G22" s="78">
        <f aca="true" t="shared" si="1" ref="G22:G42">ROUND(E22/1.2/2.6,0)</f>
        <v>304</v>
      </c>
    </row>
    <row r="23" spans="3:7" s="76" customFormat="1" ht="12">
      <c r="C23" s="10">
        <v>0.5090277777777777</v>
      </c>
      <c r="D23" s="11" t="s">
        <v>45</v>
      </c>
      <c r="E23" s="36">
        <v>950</v>
      </c>
      <c r="F23" s="5">
        <f t="shared" si="0"/>
        <v>344</v>
      </c>
      <c r="G23" s="78">
        <f t="shared" si="1"/>
        <v>304</v>
      </c>
    </row>
    <row r="24" spans="3:7" s="76" customFormat="1" ht="12">
      <c r="C24" s="10">
        <v>0.5277777777777778</v>
      </c>
      <c r="D24" s="11" t="s">
        <v>45</v>
      </c>
      <c r="E24" s="36">
        <v>1000</v>
      </c>
      <c r="F24" s="5">
        <f t="shared" si="0"/>
        <v>362</v>
      </c>
      <c r="G24" s="78">
        <f t="shared" si="1"/>
        <v>321</v>
      </c>
    </row>
    <row r="25" spans="3:7" s="76" customFormat="1" ht="12">
      <c r="C25" s="10">
        <v>0.611111111111111</v>
      </c>
      <c r="D25" s="11" t="s">
        <v>45</v>
      </c>
      <c r="E25" s="36">
        <v>1000</v>
      </c>
      <c r="F25" s="5">
        <f t="shared" si="0"/>
        <v>362</v>
      </c>
      <c r="G25" s="78">
        <f t="shared" si="1"/>
        <v>321</v>
      </c>
    </row>
    <row r="26" spans="3:7" s="76" customFormat="1" ht="12">
      <c r="C26" s="10">
        <v>0.625</v>
      </c>
      <c r="D26" s="9" t="s">
        <v>43</v>
      </c>
      <c r="E26" s="37">
        <v>1000</v>
      </c>
      <c r="F26" s="5">
        <f t="shared" si="0"/>
        <v>362</v>
      </c>
      <c r="G26" s="78">
        <f t="shared" si="1"/>
        <v>321</v>
      </c>
    </row>
    <row r="27" spans="3:7" s="76" customFormat="1" ht="12">
      <c r="C27" s="10">
        <v>0.642361111111111</v>
      </c>
      <c r="D27" s="9" t="s">
        <v>67</v>
      </c>
      <c r="E27" s="38">
        <v>1000</v>
      </c>
      <c r="F27" s="5">
        <f t="shared" si="0"/>
        <v>362</v>
      </c>
      <c r="G27" s="78">
        <f t="shared" si="1"/>
        <v>321</v>
      </c>
    </row>
    <row r="28" spans="3:7" s="76" customFormat="1" ht="12">
      <c r="C28" s="10">
        <v>0.6458333333333334</v>
      </c>
      <c r="D28" s="11" t="s">
        <v>45</v>
      </c>
      <c r="E28" s="37">
        <v>1000</v>
      </c>
      <c r="F28" s="5">
        <f t="shared" si="0"/>
        <v>362</v>
      </c>
      <c r="G28" s="78">
        <f t="shared" si="1"/>
        <v>321</v>
      </c>
    </row>
    <row r="29" spans="3:7" s="76" customFormat="1" ht="12">
      <c r="C29" s="10">
        <v>0.7104166666666667</v>
      </c>
      <c r="D29" s="9" t="s">
        <v>46</v>
      </c>
      <c r="E29" s="37">
        <v>650</v>
      </c>
      <c r="F29" s="5">
        <f t="shared" si="0"/>
        <v>236</v>
      </c>
      <c r="G29" s="78">
        <f t="shared" si="1"/>
        <v>208</v>
      </c>
    </row>
    <row r="30" spans="3:7" s="76" customFormat="1" ht="12">
      <c r="C30" s="10">
        <v>0.7604166666666666</v>
      </c>
      <c r="D30" s="9" t="s">
        <v>39</v>
      </c>
      <c r="E30" s="37">
        <v>1500</v>
      </c>
      <c r="F30" s="5">
        <f t="shared" si="0"/>
        <v>543</v>
      </c>
      <c r="G30" s="78">
        <f t="shared" si="1"/>
        <v>481</v>
      </c>
    </row>
    <row r="31" spans="3:7" s="76" customFormat="1" ht="12">
      <c r="C31" s="10">
        <v>0.7743055555555555</v>
      </c>
      <c r="D31" s="9" t="s">
        <v>47</v>
      </c>
      <c r="E31" s="37">
        <v>1500</v>
      </c>
      <c r="F31" s="5">
        <f t="shared" si="0"/>
        <v>543</v>
      </c>
      <c r="G31" s="78">
        <f t="shared" si="1"/>
        <v>481</v>
      </c>
    </row>
    <row r="32" spans="3:7" s="76" customFormat="1" ht="12">
      <c r="C32" s="10">
        <v>0.7916666666666666</v>
      </c>
      <c r="D32" s="9" t="s">
        <v>43</v>
      </c>
      <c r="E32" s="38">
        <v>1500</v>
      </c>
      <c r="F32" s="5">
        <f t="shared" si="0"/>
        <v>543</v>
      </c>
      <c r="G32" s="78">
        <f t="shared" si="1"/>
        <v>481</v>
      </c>
    </row>
    <row r="33" spans="3:7" s="76" customFormat="1" ht="12">
      <c r="C33" s="10">
        <v>0.8055555555555555</v>
      </c>
      <c r="D33" s="11" t="s">
        <v>67</v>
      </c>
      <c r="E33" s="38">
        <v>1500</v>
      </c>
      <c r="F33" s="5">
        <f t="shared" si="0"/>
        <v>543</v>
      </c>
      <c r="G33" s="78">
        <f t="shared" si="1"/>
        <v>481</v>
      </c>
    </row>
    <row r="34" spans="3:7" s="76" customFormat="1" ht="12">
      <c r="C34" s="10">
        <v>0.8090277777777778</v>
      </c>
      <c r="D34" s="11" t="s">
        <v>45</v>
      </c>
      <c r="E34" s="37">
        <v>2000</v>
      </c>
      <c r="F34" s="5">
        <f t="shared" si="0"/>
        <v>725</v>
      </c>
      <c r="G34" s="78">
        <f t="shared" si="1"/>
        <v>641</v>
      </c>
    </row>
    <row r="35" spans="3:7" s="76" customFormat="1" ht="12">
      <c r="C35" s="10">
        <v>0.8333333333333334</v>
      </c>
      <c r="D35" s="11" t="s">
        <v>45</v>
      </c>
      <c r="E35" s="37">
        <v>2400</v>
      </c>
      <c r="F35" s="5">
        <f t="shared" si="0"/>
        <v>870</v>
      </c>
      <c r="G35" s="78">
        <f t="shared" si="1"/>
        <v>769</v>
      </c>
    </row>
    <row r="36" spans="3:7" s="76" customFormat="1" ht="12">
      <c r="C36" s="10">
        <v>0.875</v>
      </c>
      <c r="D36" s="9" t="s">
        <v>48</v>
      </c>
      <c r="E36" s="37">
        <v>1700</v>
      </c>
      <c r="F36" s="5">
        <f t="shared" si="0"/>
        <v>616</v>
      </c>
      <c r="G36" s="78">
        <f t="shared" si="1"/>
        <v>545</v>
      </c>
    </row>
    <row r="37" spans="3:7" s="76" customFormat="1" ht="12">
      <c r="C37" s="10">
        <v>0.9097222222222222</v>
      </c>
      <c r="D37" s="11" t="s">
        <v>67</v>
      </c>
      <c r="E37" s="38">
        <v>1700</v>
      </c>
      <c r="F37" s="5">
        <f t="shared" si="0"/>
        <v>616</v>
      </c>
      <c r="G37" s="78">
        <f t="shared" si="1"/>
        <v>545</v>
      </c>
    </row>
    <row r="38" spans="3:7" s="76" customFormat="1" ht="12">
      <c r="C38" s="10">
        <v>0.9166666666666666</v>
      </c>
      <c r="D38" s="9" t="s">
        <v>39</v>
      </c>
      <c r="E38" s="38">
        <v>1700</v>
      </c>
      <c r="F38" s="5">
        <f t="shared" si="0"/>
        <v>616</v>
      </c>
      <c r="G38" s="78">
        <f t="shared" si="1"/>
        <v>545</v>
      </c>
    </row>
    <row r="39" spans="3:7" s="76" customFormat="1" ht="12">
      <c r="C39" s="10">
        <v>0.9236111111111112</v>
      </c>
      <c r="D39" s="9" t="s">
        <v>47</v>
      </c>
      <c r="E39" s="38">
        <v>2100</v>
      </c>
      <c r="F39" s="5">
        <f t="shared" si="0"/>
        <v>761</v>
      </c>
      <c r="G39" s="78">
        <f t="shared" si="1"/>
        <v>673</v>
      </c>
    </row>
    <row r="40" spans="3:7" s="76" customFormat="1" ht="12">
      <c r="C40" s="10">
        <v>0.9583333333333334</v>
      </c>
      <c r="D40" s="9" t="s">
        <v>47</v>
      </c>
      <c r="E40" s="38">
        <v>2000</v>
      </c>
      <c r="F40" s="5">
        <f t="shared" si="0"/>
        <v>725</v>
      </c>
      <c r="G40" s="78">
        <f t="shared" si="1"/>
        <v>641</v>
      </c>
    </row>
    <row r="41" spans="3:7" s="76" customFormat="1" ht="12">
      <c r="C41" s="10">
        <v>0.9930555555555555</v>
      </c>
      <c r="D41" s="9" t="s">
        <v>39</v>
      </c>
      <c r="E41" s="38">
        <v>600</v>
      </c>
      <c r="F41" s="5">
        <f t="shared" si="0"/>
        <v>217</v>
      </c>
      <c r="G41" s="78">
        <f t="shared" si="1"/>
        <v>192</v>
      </c>
    </row>
    <row r="42" spans="3:7" s="76" customFormat="1" ht="12">
      <c r="C42" s="10">
        <v>0</v>
      </c>
      <c r="D42" s="9" t="s">
        <v>39</v>
      </c>
      <c r="E42" s="38">
        <v>450</v>
      </c>
      <c r="F42" s="5">
        <f t="shared" si="0"/>
        <v>163</v>
      </c>
      <c r="G42" s="78">
        <f t="shared" si="1"/>
        <v>144</v>
      </c>
    </row>
    <row r="43" spans="3:7" s="76" customFormat="1" ht="12">
      <c r="C43" s="6">
        <v>0.020833333333333332</v>
      </c>
      <c r="D43" s="7" t="s">
        <v>43</v>
      </c>
      <c r="E43" s="39"/>
      <c r="F43" s="8"/>
      <c r="G43" s="77"/>
    </row>
    <row r="44" spans="3:7" s="76" customFormat="1" ht="12">
      <c r="C44" s="10">
        <v>0.027777777777777776</v>
      </c>
      <c r="D44" s="9" t="s">
        <v>49</v>
      </c>
      <c r="E44" s="37">
        <v>300</v>
      </c>
      <c r="F44" s="5">
        <f>ROUND(E44/1.2/2.3,0)</f>
        <v>109</v>
      </c>
      <c r="G44" s="78">
        <f>ROUND(E44/1.2/2.6,0)</f>
        <v>96</v>
      </c>
    </row>
    <row r="45" spans="3:7" s="76" customFormat="1" ht="12.75" thickBot="1">
      <c r="C45" s="14">
        <v>0.041666666666666664</v>
      </c>
      <c r="D45" s="15" t="s">
        <v>67</v>
      </c>
      <c r="E45" s="40">
        <v>250</v>
      </c>
      <c r="F45" s="16">
        <f>ROUND(E45/1.2/2.3,0)</f>
        <v>91</v>
      </c>
      <c r="G45" s="79">
        <f>ROUND(E45/1.2/2.6,0)</f>
        <v>80</v>
      </c>
    </row>
    <row r="46" spans="3:7" s="73" customFormat="1" ht="16.5" thickBot="1">
      <c r="C46" s="241" t="s">
        <v>50</v>
      </c>
      <c r="D46" s="242"/>
      <c r="E46" s="242"/>
      <c r="F46" s="242"/>
      <c r="G46" s="243"/>
    </row>
    <row r="47" spans="3:7" s="76" customFormat="1" ht="12">
      <c r="C47" s="3">
        <v>0.25</v>
      </c>
      <c r="D47" s="4" t="s">
        <v>42</v>
      </c>
      <c r="E47" s="34">
        <f>E9</f>
        <v>1300</v>
      </c>
      <c r="F47" s="33">
        <f>F9</f>
        <v>471</v>
      </c>
      <c r="G47" s="75">
        <f>ROUND(E47/1.2/2.6,0)</f>
        <v>417</v>
      </c>
    </row>
    <row r="48" spans="3:7" s="76" customFormat="1" ht="12">
      <c r="C48" s="6">
        <v>0.2916666666666667</v>
      </c>
      <c r="D48" s="17" t="s">
        <v>43</v>
      </c>
      <c r="E48" s="35"/>
      <c r="F48" s="8"/>
      <c r="G48" s="77"/>
    </row>
    <row r="49" spans="3:7" s="76" customFormat="1" ht="12">
      <c r="C49" s="10">
        <v>0.3034722222222222</v>
      </c>
      <c r="D49" s="11" t="s">
        <v>67</v>
      </c>
      <c r="E49" s="36">
        <f>E11</f>
        <v>1450</v>
      </c>
      <c r="F49" s="5">
        <f>F11</f>
        <v>525</v>
      </c>
      <c r="G49" s="78">
        <f>ROUND(E49/1.2/2.6,0)</f>
        <v>465</v>
      </c>
    </row>
    <row r="50" spans="3:7" s="76" customFormat="1" ht="12">
      <c r="C50" s="10">
        <v>0.3055555555555555</v>
      </c>
      <c r="D50" s="11" t="s">
        <v>42</v>
      </c>
      <c r="E50" s="36">
        <f>E12</f>
        <v>1450</v>
      </c>
      <c r="F50" s="5">
        <f>F12</f>
        <v>525</v>
      </c>
      <c r="G50" s="78">
        <f>ROUND(E50/1.2/2.6,0)</f>
        <v>465</v>
      </c>
    </row>
    <row r="51" spans="3:7" s="76" customFormat="1" ht="12">
      <c r="C51" s="6">
        <v>0.3333333333333333</v>
      </c>
      <c r="D51" s="17" t="s">
        <v>43</v>
      </c>
      <c r="E51" s="35"/>
      <c r="F51" s="8"/>
      <c r="G51" s="77"/>
    </row>
    <row r="52" spans="3:7" s="76" customFormat="1" ht="12">
      <c r="C52" s="10">
        <v>0.3430555555555555</v>
      </c>
      <c r="D52" s="11" t="s">
        <v>67</v>
      </c>
      <c r="E52" s="36">
        <f>E14</f>
        <v>900</v>
      </c>
      <c r="F52" s="5">
        <f>F14</f>
        <v>326</v>
      </c>
      <c r="G52" s="78">
        <f>ROUND(E52/1.2/2.6,0)</f>
        <v>288</v>
      </c>
    </row>
    <row r="53" spans="3:7" s="76" customFormat="1" ht="12">
      <c r="C53" s="10">
        <v>0.3451388888888889</v>
      </c>
      <c r="D53" s="11" t="s">
        <v>42</v>
      </c>
      <c r="E53" s="36">
        <f>E15</f>
        <v>900</v>
      </c>
      <c r="F53" s="5">
        <f>F15</f>
        <v>326</v>
      </c>
      <c r="G53" s="78">
        <f>ROUND(E53/1.2/2.6,0)</f>
        <v>288</v>
      </c>
    </row>
    <row r="54" spans="3:7" s="76" customFormat="1" ht="12">
      <c r="C54" s="6">
        <v>0.375</v>
      </c>
      <c r="D54" s="17" t="s">
        <v>43</v>
      </c>
      <c r="E54" s="35"/>
      <c r="F54" s="8"/>
      <c r="G54" s="77"/>
    </row>
    <row r="55" spans="3:7" s="76" customFormat="1" ht="12">
      <c r="C55" s="10">
        <v>0.38055555555555554</v>
      </c>
      <c r="D55" s="11" t="s">
        <v>67</v>
      </c>
      <c r="E55" s="36">
        <f>E17</f>
        <v>900</v>
      </c>
      <c r="F55" s="18">
        <f>F17</f>
        <v>326</v>
      </c>
      <c r="G55" s="78">
        <f>ROUND(E55/1.2/2.6,0)</f>
        <v>288</v>
      </c>
    </row>
    <row r="56" spans="3:7" s="76" customFormat="1" ht="12">
      <c r="C56" s="10">
        <v>0.3826388888888889</v>
      </c>
      <c r="D56" s="11" t="s">
        <v>45</v>
      </c>
      <c r="E56" s="36">
        <v>1000</v>
      </c>
      <c r="F56" s="18">
        <f>ROUND(E56/1.2/2.3,0)</f>
        <v>362</v>
      </c>
      <c r="G56" s="78">
        <f>ROUND(E56/1.2/2.6,0)</f>
        <v>321</v>
      </c>
    </row>
    <row r="57" spans="3:7" s="76" customFormat="1" ht="12">
      <c r="C57" s="30">
        <v>0.4166666666666667</v>
      </c>
      <c r="D57" s="11" t="s">
        <v>45</v>
      </c>
      <c r="E57" s="36">
        <v>1200</v>
      </c>
      <c r="F57" s="18">
        <f>ROUND(E57/1.2/2.3,0)</f>
        <v>435</v>
      </c>
      <c r="G57" s="78">
        <f>ROUND(E57/1.2/2.6,0)</f>
        <v>385</v>
      </c>
    </row>
    <row r="58" spans="3:7" s="76" customFormat="1" ht="12">
      <c r="C58" s="30">
        <v>0.4513888888888889</v>
      </c>
      <c r="D58" s="11" t="s">
        <v>47</v>
      </c>
      <c r="E58" s="36">
        <v>950</v>
      </c>
      <c r="F58" s="18">
        <f>ROUND(E58/1.2/2.3,0)</f>
        <v>344</v>
      </c>
      <c r="G58" s="78">
        <f>ROUND(E58/1.2/2.6,0)</f>
        <v>304</v>
      </c>
    </row>
    <row r="59" spans="3:7" s="76" customFormat="1" ht="12">
      <c r="C59" s="6">
        <v>0.5</v>
      </c>
      <c r="D59" s="17" t="s">
        <v>43</v>
      </c>
      <c r="E59" s="35"/>
      <c r="F59" s="19"/>
      <c r="G59" s="77"/>
    </row>
    <row r="60" spans="3:7" s="76" customFormat="1" ht="12">
      <c r="C60" s="10">
        <v>0.5069444444444444</v>
      </c>
      <c r="D60" s="11" t="s">
        <v>67</v>
      </c>
      <c r="E60" s="36">
        <f>E22</f>
        <v>950</v>
      </c>
      <c r="F60" s="18">
        <f>F22</f>
        <v>344</v>
      </c>
      <c r="G60" s="78">
        <f aca="true" t="shared" si="2" ref="G60:G82">ROUND(E60/1.2/2.6,0)</f>
        <v>304</v>
      </c>
    </row>
    <row r="61" spans="3:7" s="76" customFormat="1" ht="12">
      <c r="C61" s="10">
        <v>0.5090277777777777</v>
      </c>
      <c r="D61" s="11" t="s">
        <v>47</v>
      </c>
      <c r="E61" s="36">
        <f>E23</f>
        <v>950</v>
      </c>
      <c r="F61" s="18">
        <f>F23</f>
        <v>344</v>
      </c>
      <c r="G61" s="78">
        <f t="shared" si="2"/>
        <v>304</v>
      </c>
    </row>
    <row r="62" spans="3:7" s="76" customFormat="1" ht="12">
      <c r="C62" s="10">
        <v>0.5416666666666666</v>
      </c>
      <c r="D62" s="11" t="s">
        <v>39</v>
      </c>
      <c r="E62" s="36">
        <v>300</v>
      </c>
      <c r="F62" s="20">
        <f aca="true" t="shared" si="3" ref="F62:F68">ROUND(E62/1.2/2.3,0)</f>
        <v>109</v>
      </c>
      <c r="G62" s="78">
        <f t="shared" si="2"/>
        <v>96</v>
      </c>
    </row>
    <row r="63" spans="3:7" s="76" customFormat="1" ht="12">
      <c r="C63" s="10">
        <v>0.5694444444444444</v>
      </c>
      <c r="D63" s="9" t="s">
        <v>51</v>
      </c>
      <c r="E63" s="37">
        <v>200</v>
      </c>
      <c r="F63" s="20">
        <f t="shared" si="3"/>
        <v>72</v>
      </c>
      <c r="G63" s="78">
        <f t="shared" si="2"/>
        <v>64</v>
      </c>
    </row>
    <row r="64" spans="3:7" s="76" customFormat="1" ht="12">
      <c r="C64" s="10">
        <v>0.611111111111111</v>
      </c>
      <c r="D64" s="9" t="s">
        <v>47</v>
      </c>
      <c r="E64" s="37">
        <v>550</v>
      </c>
      <c r="F64" s="20">
        <f t="shared" si="3"/>
        <v>199</v>
      </c>
      <c r="G64" s="78">
        <f t="shared" si="2"/>
        <v>176</v>
      </c>
    </row>
    <row r="65" spans="3:7" s="76" customFormat="1" ht="12">
      <c r="C65" s="10">
        <v>0.625</v>
      </c>
      <c r="D65" s="9" t="s">
        <v>43</v>
      </c>
      <c r="E65" s="37">
        <v>550</v>
      </c>
      <c r="F65" s="18">
        <f t="shared" si="3"/>
        <v>199</v>
      </c>
      <c r="G65" s="78">
        <f t="shared" si="2"/>
        <v>176</v>
      </c>
    </row>
    <row r="66" spans="3:7" s="76" customFormat="1" ht="12">
      <c r="C66" s="10">
        <v>0.642361111111111</v>
      </c>
      <c r="D66" s="9" t="s">
        <v>67</v>
      </c>
      <c r="E66" s="37">
        <v>550</v>
      </c>
      <c r="F66" s="18">
        <f t="shared" si="3"/>
        <v>199</v>
      </c>
      <c r="G66" s="78">
        <f t="shared" si="2"/>
        <v>176</v>
      </c>
    </row>
    <row r="67" spans="3:7" s="76" customFormat="1" ht="12">
      <c r="C67" s="10">
        <v>0.6458333333333334</v>
      </c>
      <c r="D67" s="9" t="s">
        <v>52</v>
      </c>
      <c r="E67" s="38">
        <v>550</v>
      </c>
      <c r="F67" s="20">
        <f t="shared" si="3"/>
        <v>199</v>
      </c>
      <c r="G67" s="78">
        <f t="shared" si="2"/>
        <v>176</v>
      </c>
    </row>
    <row r="68" spans="3:7" s="76" customFormat="1" ht="12">
      <c r="C68" s="10">
        <v>0.6701388888888888</v>
      </c>
      <c r="D68" s="11" t="s">
        <v>47</v>
      </c>
      <c r="E68" s="38">
        <v>850</v>
      </c>
      <c r="F68" s="20">
        <f t="shared" si="3"/>
        <v>308</v>
      </c>
      <c r="G68" s="78">
        <f t="shared" si="2"/>
        <v>272</v>
      </c>
    </row>
    <row r="69" spans="3:7" s="76" customFormat="1" ht="12">
      <c r="C69" s="10">
        <v>0.7104166666666667</v>
      </c>
      <c r="D69" s="9" t="s">
        <v>46</v>
      </c>
      <c r="E69" s="38">
        <f aca="true" t="shared" si="4" ref="E69:E82">E29</f>
        <v>650</v>
      </c>
      <c r="F69" s="18">
        <f aca="true" t="shared" si="5" ref="F69:F82">F29</f>
        <v>236</v>
      </c>
      <c r="G69" s="78">
        <f t="shared" si="2"/>
        <v>208</v>
      </c>
    </row>
    <row r="70" spans="3:7" s="76" customFormat="1" ht="12">
      <c r="C70" s="10">
        <v>0.7604166666666666</v>
      </c>
      <c r="D70" s="9" t="s">
        <v>39</v>
      </c>
      <c r="E70" s="37">
        <f t="shared" si="4"/>
        <v>1500</v>
      </c>
      <c r="F70" s="5">
        <f t="shared" si="5"/>
        <v>543</v>
      </c>
      <c r="G70" s="78">
        <f t="shared" si="2"/>
        <v>481</v>
      </c>
    </row>
    <row r="71" spans="3:7" s="76" customFormat="1" ht="12">
      <c r="C71" s="10">
        <v>0.7743055555555555</v>
      </c>
      <c r="D71" s="9" t="s">
        <v>47</v>
      </c>
      <c r="E71" s="37">
        <f t="shared" si="4"/>
        <v>1500</v>
      </c>
      <c r="F71" s="5">
        <f t="shared" si="5"/>
        <v>543</v>
      </c>
      <c r="G71" s="78">
        <f t="shared" si="2"/>
        <v>481</v>
      </c>
    </row>
    <row r="72" spans="3:7" s="76" customFormat="1" ht="12">
      <c r="C72" s="10">
        <v>0.7916666666666666</v>
      </c>
      <c r="D72" s="11" t="s">
        <v>43</v>
      </c>
      <c r="E72" s="38">
        <f t="shared" si="4"/>
        <v>1500</v>
      </c>
      <c r="F72" s="18">
        <f t="shared" si="5"/>
        <v>543</v>
      </c>
      <c r="G72" s="78">
        <f t="shared" si="2"/>
        <v>481</v>
      </c>
    </row>
    <row r="73" spans="3:7" s="76" customFormat="1" ht="12">
      <c r="C73" s="10">
        <v>0.8055555555555555</v>
      </c>
      <c r="D73" s="9" t="s">
        <v>67</v>
      </c>
      <c r="E73" s="37">
        <f t="shared" si="4"/>
        <v>1500</v>
      </c>
      <c r="F73" s="18">
        <f t="shared" si="5"/>
        <v>543</v>
      </c>
      <c r="G73" s="78">
        <f t="shared" si="2"/>
        <v>481</v>
      </c>
    </row>
    <row r="74" spans="3:7" s="76" customFormat="1" ht="12">
      <c r="C74" s="10">
        <v>0.8090277777777778</v>
      </c>
      <c r="D74" s="11" t="s">
        <v>45</v>
      </c>
      <c r="E74" s="37">
        <f t="shared" si="4"/>
        <v>2000</v>
      </c>
      <c r="F74" s="5">
        <f t="shared" si="5"/>
        <v>725</v>
      </c>
      <c r="G74" s="78">
        <f t="shared" si="2"/>
        <v>641</v>
      </c>
    </row>
    <row r="75" spans="3:7" s="76" customFormat="1" ht="12">
      <c r="C75" s="10">
        <v>0.8333333333333334</v>
      </c>
      <c r="D75" s="11" t="s">
        <v>45</v>
      </c>
      <c r="E75" s="37">
        <f t="shared" si="4"/>
        <v>2400</v>
      </c>
      <c r="F75" s="5">
        <f t="shared" si="5"/>
        <v>870</v>
      </c>
      <c r="G75" s="78">
        <f t="shared" si="2"/>
        <v>769</v>
      </c>
    </row>
    <row r="76" spans="3:7" s="76" customFormat="1" ht="12">
      <c r="C76" s="10">
        <v>0.875</v>
      </c>
      <c r="D76" s="11" t="s">
        <v>48</v>
      </c>
      <c r="E76" s="38">
        <f t="shared" si="4"/>
        <v>1700</v>
      </c>
      <c r="F76" s="18">
        <f t="shared" si="5"/>
        <v>616</v>
      </c>
      <c r="G76" s="78">
        <f t="shared" si="2"/>
        <v>545</v>
      </c>
    </row>
    <row r="77" spans="3:7" s="76" customFormat="1" ht="12">
      <c r="C77" s="10">
        <v>0.9027777777777778</v>
      </c>
      <c r="D77" s="9" t="s">
        <v>67</v>
      </c>
      <c r="E77" s="37">
        <f t="shared" si="4"/>
        <v>1700</v>
      </c>
      <c r="F77" s="18">
        <f t="shared" si="5"/>
        <v>616</v>
      </c>
      <c r="G77" s="78">
        <f t="shared" si="2"/>
        <v>545</v>
      </c>
    </row>
    <row r="78" spans="3:7" s="76" customFormat="1" ht="12">
      <c r="C78" s="10">
        <v>0.9166666666666666</v>
      </c>
      <c r="D78" s="9" t="s">
        <v>39</v>
      </c>
      <c r="E78" s="38">
        <f t="shared" si="4"/>
        <v>1700</v>
      </c>
      <c r="F78" s="18">
        <f t="shared" si="5"/>
        <v>616</v>
      </c>
      <c r="G78" s="78">
        <f t="shared" si="2"/>
        <v>545</v>
      </c>
    </row>
    <row r="79" spans="3:7" s="76" customFormat="1" ht="12">
      <c r="C79" s="10">
        <v>0.9236111111111112</v>
      </c>
      <c r="D79" s="9" t="s">
        <v>47</v>
      </c>
      <c r="E79" s="38">
        <f t="shared" si="4"/>
        <v>2100</v>
      </c>
      <c r="F79" s="18">
        <f t="shared" si="5"/>
        <v>761</v>
      </c>
      <c r="G79" s="78">
        <f t="shared" si="2"/>
        <v>673</v>
      </c>
    </row>
    <row r="80" spans="3:7" s="76" customFormat="1" ht="12">
      <c r="C80" s="10">
        <v>0.9583333333333334</v>
      </c>
      <c r="D80" s="9" t="s">
        <v>47</v>
      </c>
      <c r="E80" s="38">
        <f t="shared" si="4"/>
        <v>2000</v>
      </c>
      <c r="F80" s="5">
        <f t="shared" si="5"/>
        <v>725</v>
      </c>
      <c r="G80" s="78">
        <f t="shared" si="2"/>
        <v>641</v>
      </c>
    </row>
    <row r="81" spans="3:7" s="76" customFormat="1" ht="12">
      <c r="C81" s="10">
        <v>0.9930555555555555</v>
      </c>
      <c r="D81" s="9" t="s">
        <v>39</v>
      </c>
      <c r="E81" s="38">
        <f t="shared" si="4"/>
        <v>600</v>
      </c>
      <c r="F81" s="5">
        <f t="shared" si="5"/>
        <v>217</v>
      </c>
      <c r="G81" s="78">
        <f t="shared" si="2"/>
        <v>192</v>
      </c>
    </row>
    <row r="82" spans="3:7" s="76" customFormat="1" ht="12">
      <c r="C82" s="10">
        <v>0</v>
      </c>
      <c r="D82" s="9" t="s">
        <v>39</v>
      </c>
      <c r="E82" s="38">
        <f t="shared" si="4"/>
        <v>450</v>
      </c>
      <c r="F82" s="5">
        <f t="shared" si="5"/>
        <v>163</v>
      </c>
      <c r="G82" s="78">
        <f t="shared" si="2"/>
        <v>144</v>
      </c>
    </row>
    <row r="83" spans="3:7" s="76" customFormat="1" ht="12">
      <c r="C83" s="6">
        <v>0.020833333333333332</v>
      </c>
      <c r="D83" s="7" t="s">
        <v>43</v>
      </c>
      <c r="E83" s="39"/>
      <c r="F83" s="8"/>
      <c r="G83" s="77"/>
    </row>
    <row r="84" spans="3:7" s="76" customFormat="1" ht="12">
      <c r="C84" s="10">
        <v>0.027777777777777776</v>
      </c>
      <c r="D84" s="9" t="s">
        <v>49</v>
      </c>
      <c r="E84" s="37">
        <f>E44</f>
        <v>300</v>
      </c>
      <c r="F84" s="5">
        <f>F44</f>
        <v>109</v>
      </c>
      <c r="G84" s="78">
        <f>ROUND(E84/1.2/2.6,0)</f>
        <v>96</v>
      </c>
    </row>
    <row r="85" spans="3:7" s="76" customFormat="1" ht="12.75" thickBot="1">
      <c r="C85" s="14">
        <v>0.041666666666666664</v>
      </c>
      <c r="D85" s="15" t="s">
        <v>67</v>
      </c>
      <c r="E85" s="40">
        <f>E45</f>
        <v>250</v>
      </c>
      <c r="F85" s="16">
        <f>F45</f>
        <v>91</v>
      </c>
      <c r="G85" s="79">
        <f>ROUND(E85/1.2/2.6,0)</f>
        <v>80</v>
      </c>
    </row>
    <row r="86" spans="3:7" s="73" customFormat="1" ht="16.5" thickBot="1">
      <c r="C86" s="241" t="s">
        <v>53</v>
      </c>
      <c r="D86" s="242"/>
      <c r="E86" s="242"/>
      <c r="F86" s="242"/>
      <c r="G86" s="243"/>
    </row>
    <row r="87" spans="3:7" s="73" customFormat="1" ht="12.75">
      <c r="C87" s="3">
        <v>0.25</v>
      </c>
      <c r="D87" s="4" t="s">
        <v>42</v>
      </c>
      <c r="E87" s="34">
        <f>E9</f>
        <v>1300</v>
      </c>
      <c r="F87" s="33">
        <f>F9</f>
        <v>471</v>
      </c>
      <c r="G87" s="75">
        <f>G9</f>
        <v>417</v>
      </c>
    </row>
    <row r="88" spans="3:7" s="73" customFormat="1" ht="12.75">
      <c r="C88" s="6">
        <v>0.2916666666666667</v>
      </c>
      <c r="D88" s="17" t="s">
        <v>43</v>
      </c>
      <c r="E88" s="35"/>
      <c r="F88" s="8"/>
      <c r="G88" s="77"/>
    </row>
    <row r="89" spans="3:7" s="73" customFormat="1" ht="12.75">
      <c r="C89" s="10">
        <v>0.3034722222222222</v>
      </c>
      <c r="D89" s="11" t="s">
        <v>67</v>
      </c>
      <c r="E89" s="36">
        <f aca="true" t="shared" si="6" ref="E89:G90">E11</f>
        <v>1450</v>
      </c>
      <c r="F89" s="5">
        <f t="shared" si="6"/>
        <v>525</v>
      </c>
      <c r="G89" s="78">
        <f t="shared" si="6"/>
        <v>465</v>
      </c>
    </row>
    <row r="90" spans="3:7" s="73" customFormat="1" ht="12.75">
      <c r="C90" s="10">
        <v>0.3055555555555555</v>
      </c>
      <c r="D90" s="11" t="s">
        <v>42</v>
      </c>
      <c r="E90" s="36">
        <f t="shared" si="6"/>
        <v>1450</v>
      </c>
      <c r="F90" s="5">
        <f t="shared" si="6"/>
        <v>525</v>
      </c>
      <c r="G90" s="78">
        <f t="shared" si="6"/>
        <v>465</v>
      </c>
    </row>
    <row r="91" spans="3:7" s="73" customFormat="1" ht="12.75">
      <c r="C91" s="6">
        <v>0.3333333333333333</v>
      </c>
      <c r="D91" s="17" t="s">
        <v>43</v>
      </c>
      <c r="E91" s="35"/>
      <c r="F91" s="8"/>
      <c r="G91" s="77"/>
    </row>
    <row r="92" spans="3:7" s="73" customFormat="1" ht="12.75">
      <c r="C92" s="10">
        <v>0.3430555555555555</v>
      </c>
      <c r="D92" s="11" t="s">
        <v>67</v>
      </c>
      <c r="E92" s="36">
        <f aca="true" t="shared" si="7" ref="E92:G93">E14</f>
        <v>900</v>
      </c>
      <c r="F92" s="5">
        <f t="shared" si="7"/>
        <v>326</v>
      </c>
      <c r="G92" s="78">
        <f t="shared" si="7"/>
        <v>288</v>
      </c>
    </row>
    <row r="93" spans="3:7" s="73" customFormat="1" ht="12.75">
      <c r="C93" s="10">
        <v>0.3451388888888889</v>
      </c>
      <c r="D93" s="11" t="s">
        <v>42</v>
      </c>
      <c r="E93" s="36">
        <f t="shared" si="7"/>
        <v>900</v>
      </c>
      <c r="F93" s="5">
        <f t="shared" si="7"/>
        <v>326</v>
      </c>
      <c r="G93" s="78">
        <f t="shared" si="7"/>
        <v>288</v>
      </c>
    </row>
    <row r="94" spans="3:7" s="73" customFormat="1" ht="12.75">
      <c r="C94" s="6">
        <v>0.375</v>
      </c>
      <c r="D94" s="17" t="s">
        <v>43</v>
      </c>
      <c r="E94" s="35"/>
      <c r="F94" s="8"/>
      <c r="G94" s="77"/>
    </row>
    <row r="95" spans="3:7" s="73" customFormat="1" ht="12.75">
      <c r="C95" s="10">
        <v>0.38055555555555554</v>
      </c>
      <c r="D95" s="11" t="s">
        <v>67</v>
      </c>
      <c r="E95" s="36">
        <f>E17</f>
        <v>900</v>
      </c>
      <c r="F95" s="18">
        <f>F17</f>
        <v>326</v>
      </c>
      <c r="G95" s="78">
        <f>G17</f>
        <v>288</v>
      </c>
    </row>
    <row r="96" spans="3:7" s="73" customFormat="1" ht="12.75">
      <c r="C96" s="10">
        <v>0.3826388888888889</v>
      </c>
      <c r="D96" s="11" t="s">
        <v>45</v>
      </c>
      <c r="E96" s="36">
        <f aca="true" t="shared" si="8" ref="E96:G98">E56</f>
        <v>1000</v>
      </c>
      <c r="F96" s="18">
        <f t="shared" si="8"/>
        <v>362</v>
      </c>
      <c r="G96" s="78">
        <f t="shared" si="8"/>
        <v>321</v>
      </c>
    </row>
    <row r="97" spans="3:7" s="73" customFormat="1" ht="12.75">
      <c r="C97" s="30">
        <v>0.4166666666666667</v>
      </c>
      <c r="D97" s="11" t="s">
        <v>45</v>
      </c>
      <c r="E97" s="36">
        <f t="shared" si="8"/>
        <v>1200</v>
      </c>
      <c r="F97" s="18">
        <f t="shared" si="8"/>
        <v>435</v>
      </c>
      <c r="G97" s="78">
        <f t="shared" si="8"/>
        <v>385</v>
      </c>
    </row>
    <row r="98" spans="3:7" s="73" customFormat="1" ht="12.75">
      <c r="C98" s="30">
        <v>0.4513888888888889</v>
      </c>
      <c r="D98" s="11" t="s">
        <v>47</v>
      </c>
      <c r="E98" s="36">
        <f t="shared" si="8"/>
        <v>950</v>
      </c>
      <c r="F98" s="20">
        <f t="shared" si="8"/>
        <v>344</v>
      </c>
      <c r="G98" s="78">
        <f t="shared" si="8"/>
        <v>304</v>
      </c>
    </row>
    <row r="99" spans="3:7" s="73" customFormat="1" ht="12.75">
      <c r="C99" s="6">
        <v>0.5</v>
      </c>
      <c r="D99" s="17" t="s">
        <v>43</v>
      </c>
      <c r="E99" s="35"/>
      <c r="F99" s="19"/>
      <c r="G99" s="77"/>
    </row>
    <row r="100" spans="3:7" s="73" customFormat="1" ht="12.75">
      <c r="C100" s="10">
        <v>0.5069444444444444</v>
      </c>
      <c r="D100" s="11" t="s">
        <v>67</v>
      </c>
      <c r="E100" s="36">
        <f aca="true" t="shared" si="9" ref="E100:G101">E22</f>
        <v>950</v>
      </c>
      <c r="F100" s="18">
        <f t="shared" si="9"/>
        <v>344</v>
      </c>
      <c r="G100" s="78">
        <f t="shared" si="9"/>
        <v>304</v>
      </c>
    </row>
    <row r="101" spans="3:7" s="73" customFormat="1" ht="12.75">
      <c r="C101" s="10">
        <v>0.5090277777777777</v>
      </c>
      <c r="D101" s="11" t="s">
        <v>47</v>
      </c>
      <c r="E101" s="36">
        <f t="shared" si="9"/>
        <v>950</v>
      </c>
      <c r="F101" s="18">
        <f t="shared" si="9"/>
        <v>344</v>
      </c>
      <c r="G101" s="78">
        <f t="shared" si="9"/>
        <v>304</v>
      </c>
    </row>
    <row r="102" spans="3:7" s="73" customFormat="1" ht="12.75">
      <c r="C102" s="10">
        <v>0.5416666666666666</v>
      </c>
      <c r="D102" s="11" t="s">
        <v>39</v>
      </c>
      <c r="E102" s="36">
        <f aca="true" t="shared" si="10" ref="E102:E108">E62</f>
        <v>300</v>
      </c>
      <c r="F102" s="20">
        <f aca="true" t="shared" si="11" ref="F102:F108">F62</f>
        <v>109</v>
      </c>
      <c r="G102" s="78">
        <f aca="true" t="shared" si="12" ref="G102:G108">G62</f>
        <v>96</v>
      </c>
    </row>
    <row r="103" spans="3:7" s="73" customFormat="1" ht="12.75">
      <c r="C103" s="10">
        <v>0.5694444444444444</v>
      </c>
      <c r="D103" s="9" t="s">
        <v>51</v>
      </c>
      <c r="E103" s="37">
        <f t="shared" si="10"/>
        <v>200</v>
      </c>
      <c r="F103" s="20">
        <f t="shared" si="11"/>
        <v>72</v>
      </c>
      <c r="G103" s="78">
        <f t="shared" si="12"/>
        <v>64</v>
      </c>
    </row>
    <row r="104" spans="3:7" s="73" customFormat="1" ht="12.75">
      <c r="C104" s="10">
        <v>0.611111111111111</v>
      </c>
      <c r="D104" s="9" t="s">
        <v>47</v>
      </c>
      <c r="E104" s="37">
        <f t="shared" si="10"/>
        <v>550</v>
      </c>
      <c r="F104" s="20">
        <f t="shared" si="11"/>
        <v>199</v>
      </c>
      <c r="G104" s="78">
        <f t="shared" si="12"/>
        <v>176</v>
      </c>
    </row>
    <row r="105" spans="3:7" s="73" customFormat="1" ht="12.75">
      <c r="C105" s="10">
        <v>0.625</v>
      </c>
      <c r="D105" s="9" t="s">
        <v>43</v>
      </c>
      <c r="E105" s="37">
        <f t="shared" si="10"/>
        <v>550</v>
      </c>
      <c r="F105" s="18">
        <f t="shared" si="11"/>
        <v>199</v>
      </c>
      <c r="G105" s="78">
        <f t="shared" si="12"/>
        <v>176</v>
      </c>
    </row>
    <row r="106" spans="3:7" s="73" customFormat="1" ht="12.75">
      <c r="C106" s="10">
        <v>0.642361111111111</v>
      </c>
      <c r="D106" s="9" t="s">
        <v>67</v>
      </c>
      <c r="E106" s="37">
        <f t="shared" si="10"/>
        <v>550</v>
      </c>
      <c r="F106" s="18">
        <f t="shared" si="11"/>
        <v>199</v>
      </c>
      <c r="G106" s="78">
        <f t="shared" si="12"/>
        <v>176</v>
      </c>
    </row>
    <row r="107" spans="3:7" s="73" customFormat="1" ht="12.75">
      <c r="C107" s="10">
        <v>0.6458333333333334</v>
      </c>
      <c r="D107" s="9" t="s">
        <v>52</v>
      </c>
      <c r="E107" s="38">
        <f t="shared" si="10"/>
        <v>550</v>
      </c>
      <c r="F107" s="20">
        <f t="shared" si="11"/>
        <v>199</v>
      </c>
      <c r="G107" s="78">
        <f t="shared" si="12"/>
        <v>176</v>
      </c>
    </row>
    <row r="108" spans="3:7" s="73" customFormat="1" ht="12.75">
      <c r="C108" s="10">
        <v>0.6701388888888888</v>
      </c>
      <c r="D108" s="11" t="s">
        <v>47</v>
      </c>
      <c r="E108" s="38">
        <f t="shared" si="10"/>
        <v>850</v>
      </c>
      <c r="F108" s="20">
        <f t="shared" si="11"/>
        <v>308</v>
      </c>
      <c r="G108" s="78">
        <f t="shared" si="12"/>
        <v>272</v>
      </c>
    </row>
    <row r="109" spans="3:7" s="73" customFormat="1" ht="12.75">
      <c r="C109" s="10">
        <v>0.7104166666666667</v>
      </c>
      <c r="D109" s="9" t="s">
        <v>46</v>
      </c>
      <c r="E109" s="38">
        <f aca="true" t="shared" si="13" ref="E109:E122">E29</f>
        <v>650</v>
      </c>
      <c r="F109" s="18">
        <f aca="true" t="shared" si="14" ref="F109:F122">F29</f>
        <v>236</v>
      </c>
      <c r="G109" s="78">
        <f aca="true" t="shared" si="15" ref="G109:G122">G29</f>
        <v>208</v>
      </c>
    </row>
    <row r="110" spans="3:7" s="73" customFormat="1" ht="12.75">
      <c r="C110" s="10">
        <v>0.7604166666666666</v>
      </c>
      <c r="D110" s="9" t="s">
        <v>39</v>
      </c>
      <c r="E110" s="37">
        <f t="shared" si="13"/>
        <v>1500</v>
      </c>
      <c r="F110" s="5">
        <f t="shared" si="14"/>
        <v>543</v>
      </c>
      <c r="G110" s="78">
        <f t="shared" si="15"/>
        <v>481</v>
      </c>
    </row>
    <row r="111" spans="3:7" s="73" customFormat="1" ht="12.75">
      <c r="C111" s="10">
        <v>0.7743055555555555</v>
      </c>
      <c r="D111" s="9" t="s">
        <v>47</v>
      </c>
      <c r="E111" s="37">
        <f t="shared" si="13"/>
        <v>1500</v>
      </c>
      <c r="F111" s="5">
        <f t="shared" si="14"/>
        <v>543</v>
      </c>
      <c r="G111" s="78">
        <f t="shared" si="15"/>
        <v>481</v>
      </c>
    </row>
    <row r="112" spans="3:7" s="73" customFormat="1" ht="12.75">
      <c r="C112" s="10">
        <v>0.7916666666666666</v>
      </c>
      <c r="D112" s="11" t="s">
        <v>43</v>
      </c>
      <c r="E112" s="38">
        <f t="shared" si="13"/>
        <v>1500</v>
      </c>
      <c r="F112" s="18">
        <f t="shared" si="14"/>
        <v>543</v>
      </c>
      <c r="G112" s="78">
        <f t="shared" si="15"/>
        <v>481</v>
      </c>
    </row>
    <row r="113" spans="3:7" s="73" customFormat="1" ht="12.75">
      <c r="C113" s="10">
        <v>0.8055555555555555</v>
      </c>
      <c r="D113" s="9" t="s">
        <v>67</v>
      </c>
      <c r="E113" s="37">
        <f t="shared" si="13"/>
        <v>1500</v>
      </c>
      <c r="F113" s="18">
        <f t="shared" si="14"/>
        <v>543</v>
      </c>
      <c r="G113" s="78">
        <f t="shared" si="15"/>
        <v>481</v>
      </c>
    </row>
    <row r="114" spans="3:7" s="73" customFormat="1" ht="12.75">
      <c r="C114" s="10">
        <v>0.8090277777777778</v>
      </c>
      <c r="D114" s="11" t="s">
        <v>45</v>
      </c>
      <c r="E114" s="37">
        <f t="shared" si="13"/>
        <v>2000</v>
      </c>
      <c r="F114" s="5">
        <f t="shared" si="14"/>
        <v>725</v>
      </c>
      <c r="G114" s="78">
        <f t="shared" si="15"/>
        <v>641</v>
      </c>
    </row>
    <row r="115" spans="3:7" s="73" customFormat="1" ht="12.75">
      <c r="C115" s="10">
        <v>0.8333333333333334</v>
      </c>
      <c r="D115" s="11" t="s">
        <v>45</v>
      </c>
      <c r="E115" s="37">
        <f t="shared" si="13"/>
        <v>2400</v>
      </c>
      <c r="F115" s="5">
        <f t="shared" si="14"/>
        <v>870</v>
      </c>
      <c r="G115" s="78">
        <f t="shared" si="15"/>
        <v>769</v>
      </c>
    </row>
    <row r="116" spans="3:7" s="73" customFormat="1" ht="12.75">
      <c r="C116" s="10">
        <v>0.875</v>
      </c>
      <c r="D116" s="11" t="s">
        <v>48</v>
      </c>
      <c r="E116" s="38">
        <f t="shared" si="13"/>
        <v>1700</v>
      </c>
      <c r="F116" s="18">
        <f t="shared" si="14"/>
        <v>616</v>
      </c>
      <c r="G116" s="78">
        <f t="shared" si="15"/>
        <v>545</v>
      </c>
    </row>
    <row r="117" spans="3:7" s="73" customFormat="1" ht="12.75">
      <c r="C117" s="10">
        <v>0.9027777777777778</v>
      </c>
      <c r="D117" s="9" t="s">
        <v>67</v>
      </c>
      <c r="E117" s="37">
        <f t="shared" si="13"/>
        <v>1700</v>
      </c>
      <c r="F117" s="18">
        <f t="shared" si="14"/>
        <v>616</v>
      </c>
      <c r="G117" s="78">
        <f t="shared" si="15"/>
        <v>545</v>
      </c>
    </row>
    <row r="118" spans="3:7" s="73" customFormat="1" ht="12.75">
      <c r="C118" s="10">
        <v>0.9166666666666666</v>
      </c>
      <c r="D118" s="9" t="s">
        <v>39</v>
      </c>
      <c r="E118" s="38">
        <f t="shared" si="13"/>
        <v>1700</v>
      </c>
      <c r="F118" s="18">
        <f t="shared" si="14"/>
        <v>616</v>
      </c>
      <c r="G118" s="78">
        <f t="shared" si="15"/>
        <v>545</v>
      </c>
    </row>
    <row r="119" spans="3:7" s="73" customFormat="1" ht="12.75">
      <c r="C119" s="10">
        <v>0.9236111111111112</v>
      </c>
      <c r="D119" s="9" t="s">
        <v>47</v>
      </c>
      <c r="E119" s="38">
        <f t="shared" si="13"/>
        <v>2100</v>
      </c>
      <c r="F119" s="18">
        <f t="shared" si="14"/>
        <v>761</v>
      </c>
      <c r="G119" s="78">
        <f t="shared" si="15"/>
        <v>673</v>
      </c>
    </row>
    <row r="120" spans="3:7" s="73" customFormat="1" ht="12.75">
      <c r="C120" s="10">
        <v>0.9583333333333334</v>
      </c>
      <c r="D120" s="9" t="s">
        <v>47</v>
      </c>
      <c r="E120" s="38">
        <f t="shared" si="13"/>
        <v>2000</v>
      </c>
      <c r="F120" s="5">
        <f t="shared" si="14"/>
        <v>725</v>
      </c>
      <c r="G120" s="78">
        <f t="shared" si="15"/>
        <v>641</v>
      </c>
    </row>
    <row r="121" spans="3:7" s="73" customFormat="1" ht="12.75">
      <c r="C121" s="10">
        <v>0.9861111111111112</v>
      </c>
      <c r="D121" s="9" t="s">
        <v>39</v>
      </c>
      <c r="E121" s="38">
        <f t="shared" si="13"/>
        <v>600</v>
      </c>
      <c r="F121" s="5">
        <f t="shared" si="14"/>
        <v>217</v>
      </c>
      <c r="G121" s="78">
        <f t="shared" si="15"/>
        <v>192</v>
      </c>
    </row>
    <row r="122" spans="3:7" s="73" customFormat="1" ht="12.75">
      <c r="C122" s="10">
        <v>0</v>
      </c>
      <c r="D122" s="9" t="s">
        <v>39</v>
      </c>
      <c r="E122" s="38">
        <f t="shared" si="13"/>
        <v>450</v>
      </c>
      <c r="F122" s="5">
        <f t="shared" si="14"/>
        <v>163</v>
      </c>
      <c r="G122" s="78">
        <f t="shared" si="15"/>
        <v>144</v>
      </c>
    </row>
    <row r="123" spans="3:7" s="73" customFormat="1" ht="12.75">
      <c r="C123" s="6">
        <v>0.013888888888888888</v>
      </c>
      <c r="D123" s="7" t="s">
        <v>43</v>
      </c>
      <c r="E123" s="39"/>
      <c r="F123" s="8"/>
      <c r="G123" s="77"/>
    </row>
    <row r="124" spans="3:7" s="73" customFormat="1" ht="12.75" customHeight="1">
      <c r="C124" s="10">
        <v>0.027777777777777776</v>
      </c>
      <c r="D124" s="9" t="s">
        <v>49</v>
      </c>
      <c r="E124" s="37">
        <f aca="true" t="shared" si="16" ref="E124:G125">E44</f>
        <v>300</v>
      </c>
      <c r="F124" s="5">
        <f t="shared" si="16"/>
        <v>109</v>
      </c>
      <c r="G124" s="78">
        <f t="shared" si="16"/>
        <v>96</v>
      </c>
    </row>
    <row r="125" spans="3:7" s="74" customFormat="1" ht="15" customHeight="1" thickBot="1">
      <c r="C125" s="14">
        <v>0.034722222222222224</v>
      </c>
      <c r="D125" s="15" t="s">
        <v>67</v>
      </c>
      <c r="E125" s="40">
        <f t="shared" si="16"/>
        <v>250</v>
      </c>
      <c r="F125" s="16">
        <f t="shared" si="16"/>
        <v>91</v>
      </c>
      <c r="G125" s="79">
        <f t="shared" si="16"/>
        <v>80</v>
      </c>
    </row>
    <row r="126" spans="3:7" s="74" customFormat="1" ht="18" customHeight="1" thickBot="1">
      <c r="C126" s="241" t="s">
        <v>54</v>
      </c>
      <c r="D126" s="242"/>
      <c r="E126" s="242"/>
      <c r="F126" s="242"/>
      <c r="G126" s="243"/>
    </row>
    <row r="127" spans="3:7" s="80" customFormat="1" ht="15" customHeight="1">
      <c r="C127" s="3">
        <v>0.25</v>
      </c>
      <c r="D127" s="4" t="s">
        <v>42</v>
      </c>
      <c r="E127" s="34">
        <f>E9</f>
        <v>1300</v>
      </c>
      <c r="F127" s="33">
        <f>F9</f>
        <v>471</v>
      </c>
      <c r="G127" s="75">
        <f>G9</f>
        <v>417</v>
      </c>
    </row>
    <row r="128" spans="3:7" s="76" customFormat="1" ht="12">
      <c r="C128" s="6">
        <v>0.2916666666666667</v>
      </c>
      <c r="D128" s="17" t="s">
        <v>43</v>
      </c>
      <c r="E128" s="35"/>
      <c r="F128" s="8"/>
      <c r="G128" s="77"/>
    </row>
    <row r="129" spans="3:7" s="76" customFormat="1" ht="12">
      <c r="C129" s="10">
        <v>0.3034722222222222</v>
      </c>
      <c r="D129" s="11" t="s">
        <v>67</v>
      </c>
      <c r="E129" s="36">
        <f aca="true" t="shared" si="17" ref="E129:G130">E11</f>
        <v>1450</v>
      </c>
      <c r="F129" s="5">
        <f t="shared" si="17"/>
        <v>525</v>
      </c>
      <c r="G129" s="78">
        <f t="shared" si="17"/>
        <v>465</v>
      </c>
    </row>
    <row r="130" spans="3:7" s="76" customFormat="1" ht="12">
      <c r="C130" s="10">
        <v>0.3055555555555555</v>
      </c>
      <c r="D130" s="11" t="s">
        <v>42</v>
      </c>
      <c r="E130" s="36">
        <f t="shared" si="17"/>
        <v>1450</v>
      </c>
      <c r="F130" s="5">
        <f t="shared" si="17"/>
        <v>525</v>
      </c>
      <c r="G130" s="78">
        <f t="shared" si="17"/>
        <v>465</v>
      </c>
    </row>
    <row r="131" spans="3:7" s="76" customFormat="1" ht="12">
      <c r="C131" s="6">
        <v>0.3333333333333333</v>
      </c>
      <c r="D131" s="17" t="s">
        <v>43</v>
      </c>
      <c r="E131" s="35"/>
      <c r="F131" s="8"/>
      <c r="G131" s="77"/>
    </row>
    <row r="132" spans="3:7" s="76" customFormat="1" ht="12">
      <c r="C132" s="10">
        <v>0.3430555555555555</v>
      </c>
      <c r="D132" s="11" t="s">
        <v>67</v>
      </c>
      <c r="E132" s="36">
        <f aca="true" t="shared" si="18" ref="E132:G133">E14</f>
        <v>900</v>
      </c>
      <c r="F132" s="5">
        <f t="shared" si="18"/>
        <v>326</v>
      </c>
      <c r="G132" s="78">
        <f t="shared" si="18"/>
        <v>288</v>
      </c>
    </row>
    <row r="133" spans="3:7" s="76" customFormat="1" ht="12">
      <c r="C133" s="10">
        <v>0.3451388888888889</v>
      </c>
      <c r="D133" s="11" t="s">
        <v>42</v>
      </c>
      <c r="E133" s="36">
        <f t="shared" si="18"/>
        <v>900</v>
      </c>
      <c r="F133" s="5">
        <f t="shared" si="18"/>
        <v>326</v>
      </c>
      <c r="G133" s="78">
        <f t="shared" si="18"/>
        <v>288</v>
      </c>
    </row>
    <row r="134" spans="3:7" s="76" customFormat="1" ht="12">
      <c r="C134" s="6">
        <v>0.375</v>
      </c>
      <c r="D134" s="17" t="s">
        <v>43</v>
      </c>
      <c r="E134" s="35"/>
      <c r="F134" s="8"/>
      <c r="G134" s="77"/>
    </row>
    <row r="135" spans="3:7" s="76" customFormat="1" ht="12">
      <c r="C135" s="10">
        <v>0.38055555555555554</v>
      </c>
      <c r="D135" s="11" t="s">
        <v>67</v>
      </c>
      <c r="E135" s="36">
        <f>E17</f>
        <v>900</v>
      </c>
      <c r="F135" s="18">
        <f>F17</f>
        <v>326</v>
      </c>
      <c r="G135" s="78">
        <f>G17</f>
        <v>288</v>
      </c>
    </row>
    <row r="136" spans="3:7" s="76" customFormat="1" ht="12">
      <c r="C136" s="10">
        <v>0.3826388888888889</v>
      </c>
      <c r="D136" s="11" t="s">
        <v>45</v>
      </c>
      <c r="E136" s="36">
        <f aca="true" t="shared" si="19" ref="E136:G138">E56</f>
        <v>1000</v>
      </c>
      <c r="F136" s="18">
        <f t="shared" si="19"/>
        <v>362</v>
      </c>
      <c r="G136" s="78">
        <f t="shared" si="19"/>
        <v>321</v>
      </c>
    </row>
    <row r="137" spans="3:7" s="76" customFormat="1" ht="12">
      <c r="C137" s="30">
        <v>0.4166666666666667</v>
      </c>
      <c r="D137" s="11" t="s">
        <v>45</v>
      </c>
      <c r="E137" s="36">
        <f t="shared" si="19"/>
        <v>1200</v>
      </c>
      <c r="F137" s="18">
        <f t="shared" si="19"/>
        <v>435</v>
      </c>
      <c r="G137" s="78">
        <f t="shared" si="19"/>
        <v>385</v>
      </c>
    </row>
    <row r="138" spans="3:7" s="76" customFormat="1" ht="12">
      <c r="C138" s="30">
        <v>0.4513888888888889</v>
      </c>
      <c r="D138" s="11" t="s">
        <v>47</v>
      </c>
      <c r="E138" s="36">
        <f t="shared" si="19"/>
        <v>950</v>
      </c>
      <c r="F138" s="20">
        <f t="shared" si="19"/>
        <v>344</v>
      </c>
      <c r="G138" s="78">
        <f t="shared" si="19"/>
        <v>304</v>
      </c>
    </row>
    <row r="139" spans="3:7" s="76" customFormat="1" ht="12">
      <c r="C139" s="6">
        <v>0.5</v>
      </c>
      <c r="D139" s="17" t="s">
        <v>43</v>
      </c>
      <c r="E139" s="35"/>
      <c r="F139" s="19"/>
      <c r="G139" s="77"/>
    </row>
    <row r="140" spans="3:7" s="76" customFormat="1" ht="12">
      <c r="C140" s="10">
        <v>0.5069444444444444</v>
      </c>
      <c r="D140" s="11" t="s">
        <v>67</v>
      </c>
      <c r="E140" s="36">
        <f aca="true" t="shared" si="20" ref="E140:G141">E22</f>
        <v>950</v>
      </c>
      <c r="F140" s="18">
        <f t="shared" si="20"/>
        <v>344</v>
      </c>
      <c r="G140" s="78">
        <f t="shared" si="20"/>
        <v>304</v>
      </c>
    </row>
    <row r="141" spans="3:7" s="76" customFormat="1" ht="12">
      <c r="C141" s="10">
        <v>0.5090277777777777</v>
      </c>
      <c r="D141" s="11" t="s">
        <v>47</v>
      </c>
      <c r="E141" s="36">
        <f t="shared" si="20"/>
        <v>950</v>
      </c>
      <c r="F141" s="18">
        <f t="shared" si="20"/>
        <v>344</v>
      </c>
      <c r="G141" s="78">
        <f t="shared" si="20"/>
        <v>304</v>
      </c>
    </row>
    <row r="142" spans="3:7" s="76" customFormat="1" ht="12">
      <c r="C142" s="10">
        <v>0.5416666666666666</v>
      </c>
      <c r="D142" s="11" t="s">
        <v>39</v>
      </c>
      <c r="E142" s="36">
        <f aca="true" t="shared" si="21" ref="E142:E148">E62</f>
        <v>300</v>
      </c>
      <c r="F142" s="20">
        <f aca="true" t="shared" si="22" ref="F142:F148">F62</f>
        <v>109</v>
      </c>
      <c r="G142" s="78">
        <f aca="true" t="shared" si="23" ref="G142:G148">G62</f>
        <v>96</v>
      </c>
    </row>
    <row r="143" spans="3:7" s="76" customFormat="1" ht="12">
      <c r="C143" s="10">
        <v>0.5694444444444444</v>
      </c>
      <c r="D143" s="9" t="s">
        <v>51</v>
      </c>
      <c r="E143" s="37">
        <f t="shared" si="21"/>
        <v>200</v>
      </c>
      <c r="F143" s="20">
        <f t="shared" si="22"/>
        <v>72</v>
      </c>
      <c r="G143" s="78">
        <f t="shared" si="23"/>
        <v>64</v>
      </c>
    </row>
    <row r="144" spans="3:7" s="76" customFormat="1" ht="12">
      <c r="C144" s="10">
        <v>0.611111111111111</v>
      </c>
      <c r="D144" s="9" t="s">
        <v>47</v>
      </c>
      <c r="E144" s="37">
        <f t="shared" si="21"/>
        <v>550</v>
      </c>
      <c r="F144" s="20">
        <f t="shared" si="22"/>
        <v>199</v>
      </c>
      <c r="G144" s="78">
        <f t="shared" si="23"/>
        <v>176</v>
      </c>
    </row>
    <row r="145" spans="3:7" s="76" customFormat="1" ht="12">
      <c r="C145" s="10">
        <v>0.625</v>
      </c>
      <c r="D145" s="9" t="s">
        <v>43</v>
      </c>
      <c r="E145" s="37">
        <f t="shared" si="21"/>
        <v>550</v>
      </c>
      <c r="F145" s="18">
        <f t="shared" si="22"/>
        <v>199</v>
      </c>
      <c r="G145" s="78">
        <f t="shared" si="23"/>
        <v>176</v>
      </c>
    </row>
    <row r="146" spans="3:7" s="76" customFormat="1" ht="12">
      <c r="C146" s="10">
        <v>0.642361111111111</v>
      </c>
      <c r="D146" s="9" t="s">
        <v>67</v>
      </c>
      <c r="E146" s="37">
        <f t="shared" si="21"/>
        <v>550</v>
      </c>
      <c r="F146" s="18">
        <f t="shared" si="22"/>
        <v>199</v>
      </c>
      <c r="G146" s="78">
        <f t="shared" si="23"/>
        <v>176</v>
      </c>
    </row>
    <row r="147" spans="3:7" s="76" customFormat="1" ht="12">
      <c r="C147" s="10">
        <v>0.6458333333333334</v>
      </c>
      <c r="D147" s="9" t="s">
        <v>52</v>
      </c>
      <c r="E147" s="38">
        <f t="shared" si="21"/>
        <v>550</v>
      </c>
      <c r="F147" s="20">
        <f t="shared" si="22"/>
        <v>199</v>
      </c>
      <c r="G147" s="78">
        <f t="shared" si="23"/>
        <v>176</v>
      </c>
    </row>
    <row r="148" spans="3:7" s="76" customFormat="1" ht="12">
      <c r="C148" s="10">
        <v>0.6701388888888888</v>
      </c>
      <c r="D148" s="11" t="s">
        <v>47</v>
      </c>
      <c r="E148" s="38">
        <f t="shared" si="21"/>
        <v>850</v>
      </c>
      <c r="F148" s="20">
        <f t="shared" si="22"/>
        <v>308</v>
      </c>
      <c r="G148" s="78">
        <f t="shared" si="23"/>
        <v>272</v>
      </c>
    </row>
    <row r="149" spans="3:7" s="76" customFormat="1" ht="12">
      <c r="C149" s="10">
        <v>0.7104166666666667</v>
      </c>
      <c r="D149" s="9" t="s">
        <v>46</v>
      </c>
      <c r="E149" s="38">
        <f aca="true" t="shared" si="24" ref="E149:E162">E29</f>
        <v>650</v>
      </c>
      <c r="F149" s="18">
        <f aca="true" t="shared" si="25" ref="F149:F162">F29</f>
        <v>236</v>
      </c>
      <c r="G149" s="78">
        <f aca="true" t="shared" si="26" ref="G149:G162">G29</f>
        <v>208</v>
      </c>
    </row>
    <row r="150" spans="3:7" s="76" customFormat="1" ht="12">
      <c r="C150" s="10">
        <v>0.7604166666666666</v>
      </c>
      <c r="D150" s="9" t="s">
        <v>39</v>
      </c>
      <c r="E150" s="37">
        <f t="shared" si="24"/>
        <v>1500</v>
      </c>
      <c r="F150" s="5">
        <f t="shared" si="25"/>
        <v>543</v>
      </c>
      <c r="G150" s="78">
        <f t="shared" si="26"/>
        <v>481</v>
      </c>
    </row>
    <row r="151" spans="3:7" s="76" customFormat="1" ht="12">
      <c r="C151" s="10">
        <v>0.7743055555555555</v>
      </c>
      <c r="D151" s="9" t="s">
        <v>47</v>
      </c>
      <c r="E151" s="37">
        <f t="shared" si="24"/>
        <v>1500</v>
      </c>
      <c r="F151" s="5">
        <f t="shared" si="25"/>
        <v>543</v>
      </c>
      <c r="G151" s="78">
        <f t="shared" si="26"/>
        <v>481</v>
      </c>
    </row>
    <row r="152" spans="3:7" s="76" customFormat="1" ht="12">
      <c r="C152" s="10">
        <v>0.7916666666666666</v>
      </c>
      <c r="D152" s="11" t="s">
        <v>43</v>
      </c>
      <c r="E152" s="38">
        <f t="shared" si="24"/>
        <v>1500</v>
      </c>
      <c r="F152" s="18">
        <f t="shared" si="25"/>
        <v>543</v>
      </c>
      <c r="G152" s="78">
        <f t="shared" si="26"/>
        <v>481</v>
      </c>
    </row>
    <row r="153" spans="3:7" s="76" customFormat="1" ht="12">
      <c r="C153" s="10">
        <v>0.8055555555555555</v>
      </c>
      <c r="D153" s="9" t="s">
        <v>67</v>
      </c>
      <c r="E153" s="37">
        <f t="shared" si="24"/>
        <v>1500</v>
      </c>
      <c r="F153" s="18">
        <f t="shared" si="25"/>
        <v>543</v>
      </c>
      <c r="G153" s="78">
        <f t="shared" si="26"/>
        <v>481</v>
      </c>
    </row>
    <row r="154" spans="3:7" s="76" customFormat="1" ht="12">
      <c r="C154" s="10">
        <v>0.8090277777777778</v>
      </c>
      <c r="D154" s="11" t="s">
        <v>45</v>
      </c>
      <c r="E154" s="37">
        <f t="shared" si="24"/>
        <v>2000</v>
      </c>
      <c r="F154" s="5">
        <f t="shared" si="25"/>
        <v>725</v>
      </c>
      <c r="G154" s="78">
        <f t="shared" si="26"/>
        <v>641</v>
      </c>
    </row>
    <row r="155" spans="3:7" s="76" customFormat="1" ht="12">
      <c r="C155" s="10">
        <v>0.8333333333333334</v>
      </c>
      <c r="D155" s="11" t="s">
        <v>45</v>
      </c>
      <c r="E155" s="37">
        <f t="shared" si="24"/>
        <v>2400</v>
      </c>
      <c r="F155" s="5">
        <f t="shared" si="25"/>
        <v>870</v>
      </c>
      <c r="G155" s="78">
        <f t="shared" si="26"/>
        <v>769</v>
      </c>
    </row>
    <row r="156" spans="3:7" s="76" customFormat="1" ht="12">
      <c r="C156" s="10">
        <v>0.875</v>
      </c>
      <c r="D156" s="11" t="s">
        <v>48</v>
      </c>
      <c r="E156" s="38">
        <f t="shared" si="24"/>
        <v>1700</v>
      </c>
      <c r="F156" s="18">
        <f t="shared" si="25"/>
        <v>616</v>
      </c>
      <c r="G156" s="78">
        <f t="shared" si="26"/>
        <v>545</v>
      </c>
    </row>
    <row r="157" spans="3:7" s="76" customFormat="1" ht="12">
      <c r="C157" s="10">
        <v>0.9027777777777778</v>
      </c>
      <c r="D157" s="9" t="s">
        <v>67</v>
      </c>
      <c r="E157" s="37">
        <f t="shared" si="24"/>
        <v>1700</v>
      </c>
      <c r="F157" s="18">
        <f t="shared" si="25"/>
        <v>616</v>
      </c>
      <c r="G157" s="78">
        <f t="shared" si="26"/>
        <v>545</v>
      </c>
    </row>
    <row r="158" spans="3:7" s="76" customFormat="1" ht="12">
      <c r="C158" s="10">
        <v>0.9166666666666666</v>
      </c>
      <c r="D158" s="9" t="s">
        <v>39</v>
      </c>
      <c r="E158" s="38">
        <f t="shared" si="24"/>
        <v>1700</v>
      </c>
      <c r="F158" s="18">
        <f t="shared" si="25"/>
        <v>616</v>
      </c>
      <c r="G158" s="78">
        <f t="shared" si="26"/>
        <v>545</v>
      </c>
    </row>
    <row r="159" spans="3:7" s="76" customFormat="1" ht="12">
      <c r="C159" s="10">
        <v>0.9305555555555555</v>
      </c>
      <c r="D159" s="9" t="s">
        <v>47</v>
      </c>
      <c r="E159" s="38">
        <f t="shared" si="24"/>
        <v>2100</v>
      </c>
      <c r="F159" s="18">
        <f t="shared" si="25"/>
        <v>761</v>
      </c>
      <c r="G159" s="78">
        <f t="shared" si="26"/>
        <v>673</v>
      </c>
    </row>
    <row r="160" spans="3:7" s="76" customFormat="1" ht="12">
      <c r="C160" s="10">
        <v>0.9652777777777778</v>
      </c>
      <c r="D160" s="9" t="s">
        <v>47</v>
      </c>
      <c r="E160" s="38">
        <f t="shared" si="24"/>
        <v>2000</v>
      </c>
      <c r="F160" s="5">
        <f t="shared" si="25"/>
        <v>725</v>
      </c>
      <c r="G160" s="78">
        <f t="shared" si="26"/>
        <v>641</v>
      </c>
    </row>
    <row r="161" spans="3:7" s="76" customFormat="1" ht="12">
      <c r="C161" s="10">
        <v>0</v>
      </c>
      <c r="D161" s="9" t="s">
        <v>39</v>
      </c>
      <c r="E161" s="38">
        <f t="shared" si="24"/>
        <v>600</v>
      </c>
      <c r="F161" s="5">
        <f t="shared" si="25"/>
        <v>217</v>
      </c>
      <c r="G161" s="78">
        <f t="shared" si="26"/>
        <v>192</v>
      </c>
    </row>
    <row r="162" spans="3:7" s="76" customFormat="1" ht="12">
      <c r="C162" s="10">
        <v>0.013888888888888888</v>
      </c>
      <c r="D162" s="9" t="s">
        <v>39</v>
      </c>
      <c r="E162" s="38">
        <f t="shared" si="24"/>
        <v>450</v>
      </c>
      <c r="F162" s="5">
        <f t="shared" si="25"/>
        <v>163</v>
      </c>
      <c r="G162" s="78">
        <f t="shared" si="26"/>
        <v>144</v>
      </c>
    </row>
    <row r="163" spans="3:7" s="76" customFormat="1" ht="12">
      <c r="C163" s="6">
        <v>0.027777777777777776</v>
      </c>
      <c r="D163" s="7" t="s">
        <v>43</v>
      </c>
      <c r="E163" s="39"/>
      <c r="F163" s="8"/>
      <c r="G163" s="77"/>
    </row>
    <row r="164" spans="3:7" s="76" customFormat="1" ht="12">
      <c r="C164" s="10">
        <v>0.034722222222222224</v>
      </c>
      <c r="D164" s="9" t="s">
        <v>49</v>
      </c>
      <c r="E164" s="37">
        <f aca="true" t="shared" si="27" ref="E164:G165">E44</f>
        <v>300</v>
      </c>
      <c r="F164" s="5">
        <f t="shared" si="27"/>
        <v>109</v>
      </c>
      <c r="G164" s="78">
        <f t="shared" si="27"/>
        <v>96</v>
      </c>
    </row>
    <row r="165" spans="3:7" s="76" customFormat="1" ht="12.75" thickBot="1">
      <c r="C165" s="14">
        <v>0.04861111111111111</v>
      </c>
      <c r="D165" s="15" t="s">
        <v>67</v>
      </c>
      <c r="E165" s="40">
        <f t="shared" si="27"/>
        <v>250</v>
      </c>
      <c r="F165" s="16">
        <f t="shared" si="27"/>
        <v>91</v>
      </c>
      <c r="G165" s="79">
        <f t="shared" si="27"/>
        <v>80</v>
      </c>
    </row>
    <row r="166" spans="3:7" s="73" customFormat="1" ht="16.5" thickBot="1">
      <c r="C166" s="241" t="s">
        <v>6</v>
      </c>
      <c r="D166" s="242"/>
      <c r="E166" s="242"/>
      <c r="F166" s="242"/>
      <c r="G166" s="243"/>
    </row>
    <row r="167" spans="3:7" s="76" customFormat="1" ht="12">
      <c r="C167" s="3">
        <v>0.25</v>
      </c>
      <c r="D167" s="4" t="s">
        <v>42</v>
      </c>
      <c r="E167" s="34">
        <f>E9</f>
        <v>1300</v>
      </c>
      <c r="F167" s="33">
        <f>F9</f>
        <v>471</v>
      </c>
      <c r="G167" s="75">
        <f>G9</f>
        <v>417</v>
      </c>
    </row>
    <row r="168" spans="3:7" s="76" customFormat="1" ht="12">
      <c r="C168" s="6">
        <v>0.2916666666666667</v>
      </c>
      <c r="D168" s="17" t="s">
        <v>43</v>
      </c>
      <c r="E168" s="35"/>
      <c r="F168" s="8"/>
      <c r="G168" s="77"/>
    </row>
    <row r="169" spans="3:7" s="76" customFormat="1" ht="12">
      <c r="C169" s="10">
        <v>0.3034722222222222</v>
      </c>
      <c r="D169" s="11" t="s">
        <v>67</v>
      </c>
      <c r="E169" s="36">
        <f aca="true" t="shared" si="28" ref="E169:G170">E11</f>
        <v>1450</v>
      </c>
      <c r="F169" s="5">
        <f t="shared" si="28"/>
        <v>525</v>
      </c>
      <c r="G169" s="78">
        <f t="shared" si="28"/>
        <v>465</v>
      </c>
    </row>
    <row r="170" spans="3:7" s="76" customFormat="1" ht="12">
      <c r="C170" s="10">
        <v>0.3055555555555555</v>
      </c>
      <c r="D170" s="11" t="s">
        <v>42</v>
      </c>
      <c r="E170" s="36">
        <f t="shared" si="28"/>
        <v>1450</v>
      </c>
      <c r="F170" s="5">
        <f t="shared" si="28"/>
        <v>525</v>
      </c>
      <c r="G170" s="78">
        <f t="shared" si="28"/>
        <v>465</v>
      </c>
    </row>
    <row r="171" spans="3:7" s="76" customFormat="1" ht="12">
      <c r="C171" s="6">
        <v>0.3333333333333333</v>
      </c>
      <c r="D171" s="17" t="s">
        <v>43</v>
      </c>
      <c r="E171" s="35"/>
      <c r="F171" s="8"/>
      <c r="G171" s="77"/>
    </row>
    <row r="172" spans="3:7" s="76" customFormat="1" ht="12">
      <c r="C172" s="10">
        <v>0.3430555555555555</v>
      </c>
      <c r="D172" s="11" t="s">
        <v>67</v>
      </c>
      <c r="E172" s="36">
        <f aca="true" t="shared" si="29" ref="E172:G173">E14</f>
        <v>900</v>
      </c>
      <c r="F172" s="5">
        <f t="shared" si="29"/>
        <v>326</v>
      </c>
      <c r="G172" s="78">
        <f t="shared" si="29"/>
        <v>288</v>
      </c>
    </row>
    <row r="173" spans="3:7" s="76" customFormat="1" ht="12">
      <c r="C173" s="10">
        <v>0.3451388888888889</v>
      </c>
      <c r="D173" s="11" t="s">
        <v>42</v>
      </c>
      <c r="E173" s="36">
        <f t="shared" si="29"/>
        <v>900</v>
      </c>
      <c r="F173" s="5">
        <f t="shared" si="29"/>
        <v>326</v>
      </c>
      <c r="G173" s="78">
        <f t="shared" si="29"/>
        <v>288</v>
      </c>
    </row>
    <row r="174" spans="3:7" s="76" customFormat="1" ht="12">
      <c r="C174" s="6">
        <v>0.375</v>
      </c>
      <c r="D174" s="17" t="s">
        <v>43</v>
      </c>
      <c r="E174" s="35"/>
      <c r="F174" s="8"/>
      <c r="G174" s="77"/>
    </row>
    <row r="175" spans="3:7" s="76" customFormat="1" ht="12">
      <c r="C175" s="10">
        <v>0.38055555555555554</v>
      </c>
      <c r="D175" s="11" t="s">
        <v>67</v>
      </c>
      <c r="E175" s="36">
        <f>E17</f>
        <v>900</v>
      </c>
      <c r="F175" s="18">
        <f>F17</f>
        <v>326</v>
      </c>
      <c r="G175" s="78">
        <f>G17</f>
        <v>288</v>
      </c>
    </row>
    <row r="176" spans="3:7" s="76" customFormat="1" ht="12">
      <c r="C176" s="10">
        <v>0.3826388888888889</v>
      </c>
      <c r="D176" s="11" t="s">
        <v>45</v>
      </c>
      <c r="E176" s="36">
        <f aca="true" t="shared" si="30" ref="E176:G178">E56</f>
        <v>1000</v>
      </c>
      <c r="F176" s="18">
        <f t="shared" si="30"/>
        <v>362</v>
      </c>
      <c r="G176" s="78">
        <f t="shared" si="30"/>
        <v>321</v>
      </c>
    </row>
    <row r="177" spans="3:7" s="76" customFormat="1" ht="12">
      <c r="C177" s="30">
        <v>0.4166666666666667</v>
      </c>
      <c r="D177" s="11" t="s">
        <v>45</v>
      </c>
      <c r="E177" s="36">
        <f t="shared" si="30"/>
        <v>1200</v>
      </c>
      <c r="F177" s="18">
        <f t="shared" si="30"/>
        <v>435</v>
      </c>
      <c r="G177" s="78">
        <f t="shared" si="30"/>
        <v>385</v>
      </c>
    </row>
    <row r="178" spans="3:7" s="76" customFormat="1" ht="12">
      <c r="C178" s="30">
        <v>0.4513888888888889</v>
      </c>
      <c r="D178" s="11" t="s">
        <v>47</v>
      </c>
      <c r="E178" s="36">
        <f t="shared" si="30"/>
        <v>950</v>
      </c>
      <c r="F178" s="20">
        <f t="shared" si="30"/>
        <v>344</v>
      </c>
      <c r="G178" s="78">
        <f t="shared" si="30"/>
        <v>304</v>
      </c>
    </row>
    <row r="179" spans="3:7" s="76" customFormat="1" ht="12">
      <c r="C179" s="6">
        <v>0.5</v>
      </c>
      <c r="D179" s="17" t="s">
        <v>43</v>
      </c>
      <c r="E179" s="35"/>
      <c r="F179" s="19"/>
      <c r="G179" s="77"/>
    </row>
    <row r="180" spans="3:7" s="76" customFormat="1" ht="12">
      <c r="C180" s="10">
        <v>0.5069444444444444</v>
      </c>
      <c r="D180" s="11" t="s">
        <v>67</v>
      </c>
      <c r="E180" s="36">
        <f aca="true" t="shared" si="31" ref="E180:G181">E22</f>
        <v>950</v>
      </c>
      <c r="F180" s="18">
        <f t="shared" si="31"/>
        <v>344</v>
      </c>
      <c r="G180" s="78">
        <f t="shared" si="31"/>
        <v>304</v>
      </c>
    </row>
    <row r="181" spans="3:7" s="76" customFormat="1" ht="12">
      <c r="C181" s="10">
        <v>0.5090277777777777</v>
      </c>
      <c r="D181" s="11" t="s">
        <v>47</v>
      </c>
      <c r="E181" s="36">
        <f t="shared" si="31"/>
        <v>950</v>
      </c>
      <c r="F181" s="18">
        <f t="shared" si="31"/>
        <v>344</v>
      </c>
      <c r="G181" s="78">
        <f t="shared" si="31"/>
        <v>304</v>
      </c>
    </row>
    <row r="182" spans="3:7" s="76" customFormat="1" ht="12">
      <c r="C182" s="10">
        <v>0.5416666666666666</v>
      </c>
      <c r="D182" s="11" t="s">
        <v>39</v>
      </c>
      <c r="E182" s="36">
        <f aca="true" t="shared" si="32" ref="E182:E188">E62</f>
        <v>300</v>
      </c>
      <c r="F182" s="20">
        <f aca="true" t="shared" si="33" ref="F182:F187">F62</f>
        <v>109</v>
      </c>
      <c r="G182" s="78">
        <f aca="true" t="shared" si="34" ref="G182:G187">G62</f>
        <v>96</v>
      </c>
    </row>
    <row r="183" spans="3:7" s="76" customFormat="1" ht="12">
      <c r="C183" s="10">
        <v>0.5694444444444444</v>
      </c>
      <c r="D183" s="9" t="s">
        <v>51</v>
      </c>
      <c r="E183" s="37">
        <f t="shared" si="32"/>
        <v>200</v>
      </c>
      <c r="F183" s="20">
        <f t="shared" si="33"/>
        <v>72</v>
      </c>
      <c r="G183" s="78">
        <f t="shared" si="34"/>
        <v>64</v>
      </c>
    </row>
    <row r="184" spans="3:7" s="76" customFormat="1" ht="12">
      <c r="C184" s="10">
        <v>0.611111111111111</v>
      </c>
      <c r="D184" s="9" t="s">
        <v>47</v>
      </c>
      <c r="E184" s="37">
        <f t="shared" si="32"/>
        <v>550</v>
      </c>
      <c r="F184" s="20">
        <f t="shared" si="33"/>
        <v>199</v>
      </c>
      <c r="G184" s="78">
        <f t="shared" si="34"/>
        <v>176</v>
      </c>
    </row>
    <row r="185" spans="3:7" s="76" customFormat="1" ht="12">
      <c r="C185" s="10">
        <v>0.625</v>
      </c>
      <c r="D185" s="9" t="s">
        <v>43</v>
      </c>
      <c r="E185" s="38">
        <f t="shared" si="32"/>
        <v>550</v>
      </c>
      <c r="F185" s="18">
        <f t="shared" si="33"/>
        <v>199</v>
      </c>
      <c r="G185" s="78">
        <f t="shared" si="34"/>
        <v>176</v>
      </c>
    </row>
    <row r="186" spans="3:7" s="76" customFormat="1" ht="12">
      <c r="C186" s="10">
        <v>0.642361111111111</v>
      </c>
      <c r="D186" s="9" t="s">
        <v>67</v>
      </c>
      <c r="E186" s="38">
        <f t="shared" si="32"/>
        <v>550</v>
      </c>
      <c r="F186" s="18">
        <f t="shared" si="33"/>
        <v>199</v>
      </c>
      <c r="G186" s="78">
        <f t="shared" si="34"/>
        <v>176</v>
      </c>
    </row>
    <row r="187" spans="3:7" s="76" customFormat="1" ht="12">
      <c r="C187" s="10">
        <v>0.6458333333333334</v>
      </c>
      <c r="D187" s="9" t="s">
        <v>52</v>
      </c>
      <c r="E187" s="38">
        <f t="shared" si="32"/>
        <v>550</v>
      </c>
      <c r="F187" s="20">
        <f t="shared" si="33"/>
        <v>199</v>
      </c>
      <c r="G187" s="78">
        <f t="shared" si="34"/>
        <v>176</v>
      </c>
    </row>
    <row r="188" spans="3:7" s="76" customFormat="1" ht="12">
      <c r="C188" s="10">
        <v>0.6701388888888888</v>
      </c>
      <c r="D188" s="9" t="s">
        <v>52</v>
      </c>
      <c r="E188" s="38">
        <f t="shared" si="32"/>
        <v>850</v>
      </c>
      <c r="F188" s="20">
        <f>ROUND(E188/1.2/2.3,0)</f>
        <v>308</v>
      </c>
      <c r="G188" s="78">
        <f>ROUND(E188/1.2/2.6,0)</f>
        <v>272</v>
      </c>
    </row>
    <row r="189" spans="3:7" s="76" customFormat="1" ht="12">
      <c r="C189" s="10">
        <v>0.7118055555555555</v>
      </c>
      <c r="D189" s="9" t="s">
        <v>52</v>
      </c>
      <c r="E189" s="38">
        <v>850</v>
      </c>
      <c r="F189" s="18">
        <f>ROUND(E189/1.2/2.3,0)</f>
        <v>308</v>
      </c>
      <c r="G189" s="78">
        <f>ROUND(E189/1.2/2.6,0)</f>
        <v>272</v>
      </c>
    </row>
    <row r="190" spans="3:7" s="76" customFormat="1" ht="12">
      <c r="C190" s="10">
        <v>0.7604166666666666</v>
      </c>
      <c r="D190" s="9" t="s">
        <v>39</v>
      </c>
      <c r="E190" s="38">
        <f aca="true" t="shared" si="35" ref="E190:E197">E30</f>
        <v>1500</v>
      </c>
      <c r="F190" s="18">
        <f aca="true" t="shared" si="36" ref="F190:F197">F30</f>
        <v>543</v>
      </c>
      <c r="G190" s="78">
        <f aca="true" t="shared" si="37" ref="G190:G197">G30</f>
        <v>481</v>
      </c>
    </row>
    <row r="191" spans="3:7" s="76" customFormat="1" ht="12">
      <c r="C191" s="10">
        <v>0.7743055555555555</v>
      </c>
      <c r="D191" s="9" t="s">
        <v>47</v>
      </c>
      <c r="E191" s="38">
        <f t="shared" si="35"/>
        <v>1500</v>
      </c>
      <c r="F191" s="5">
        <f t="shared" si="36"/>
        <v>543</v>
      </c>
      <c r="G191" s="78">
        <f t="shared" si="37"/>
        <v>481</v>
      </c>
    </row>
    <row r="192" spans="3:7" s="76" customFormat="1" ht="12">
      <c r="C192" s="10">
        <v>0.7916666666666666</v>
      </c>
      <c r="D192" s="9" t="s">
        <v>43</v>
      </c>
      <c r="E192" s="37">
        <f t="shared" si="35"/>
        <v>1500</v>
      </c>
      <c r="F192" s="18">
        <f t="shared" si="36"/>
        <v>543</v>
      </c>
      <c r="G192" s="78">
        <f t="shared" si="37"/>
        <v>481</v>
      </c>
    </row>
    <row r="193" spans="3:7" s="76" customFormat="1" ht="12">
      <c r="C193" s="10">
        <v>0.8055555555555555</v>
      </c>
      <c r="D193" s="9" t="s">
        <v>67</v>
      </c>
      <c r="E193" s="38">
        <f t="shared" si="35"/>
        <v>1500</v>
      </c>
      <c r="F193" s="18">
        <f t="shared" si="36"/>
        <v>543</v>
      </c>
      <c r="G193" s="78">
        <f t="shared" si="37"/>
        <v>481</v>
      </c>
    </row>
    <row r="194" spans="3:7" s="76" customFormat="1" ht="12">
      <c r="C194" s="10">
        <v>0.8090277777777778</v>
      </c>
      <c r="D194" s="11" t="s">
        <v>45</v>
      </c>
      <c r="E194" s="37">
        <f t="shared" si="35"/>
        <v>2000</v>
      </c>
      <c r="F194" s="5">
        <f t="shared" si="36"/>
        <v>725</v>
      </c>
      <c r="G194" s="78">
        <f t="shared" si="37"/>
        <v>641</v>
      </c>
    </row>
    <row r="195" spans="3:7" s="76" customFormat="1" ht="12">
      <c r="C195" s="10">
        <v>0.8333333333333334</v>
      </c>
      <c r="D195" s="11" t="s">
        <v>45</v>
      </c>
      <c r="E195" s="37">
        <f t="shared" si="35"/>
        <v>2400</v>
      </c>
      <c r="F195" s="5">
        <f t="shared" si="36"/>
        <v>870</v>
      </c>
      <c r="G195" s="78">
        <f t="shared" si="37"/>
        <v>769</v>
      </c>
    </row>
    <row r="196" spans="3:7" s="76" customFormat="1" ht="12">
      <c r="C196" s="10">
        <v>0.875</v>
      </c>
      <c r="D196" s="9" t="s">
        <v>48</v>
      </c>
      <c r="E196" s="37">
        <f t="shared" si="35"/>
        <v>1700</v>
      </c>
      <c r="F196" s="18">
        <f>F36</f>
        <v>616</v>
      </c>
      <c r="G196" s="78">
        <f t="shared" si="37"/>
        <v>545</v>
      </c>
    </row>
    <row r="197" spans="3:7" s="76" customFormat="1" ht="12">
      <c r="C197" s="10">
        <v>0.9027777777777778</v>
      </c>
      <c r="D197" s="9" t="s">
        <v>67</v>
      </c>
      <c r="E197" s="37">
        <f t="shared" si="35"/>
        <v>1700</v>
      </c>
      <c r="F197" s="18">
        <f t="shared" si="36"/>
        <v>616</v>
      </c>
      <c r="G197" s="78">
        <f t="shared" si="37"/>
        <v>545</v>
      </c>
    </row>
    <row r="198" spans="3:7" s="76" customFormat="1" ht="24">
      <c r="C198" s="10">
        <v>0.9166666666666666</v>
      </c>
      <c r="D198" s="9" t="s">
        <v>66</v>
      </c>
      <c r="E198" s="38">
        <v>1350</v>
      </c>
      <c r="F198" s="18">
        <f>ROUND(E198/1.2/2.3,0)</f>
        <v>489</v>
      </c>
      <c r="G198" s="78">
        <f>ROUND(E198/1.2/2.6,0)</f>
        <v>433</v>
      </c>
    </row>
    <row r="199" spans="3:7" s="76" customFormat="1" ht="12">
      <c r="C199" s="10">
        <v>0.9791666666666666</v>
      </c>
      <c r="D199" s="9" t="s">
        <v>55</v>
      </c>
      <c r="E199" s="38">
        <v>1050</v>
      </c>
      <c r="F199" s="18">
        <f>ROUND(E199/1.2/2.3,0)</f>
        <v>380</v>
      </c>
      <c r="G199" s="78">
        <f>ROUND(E199/1.2/2.6,0)</f>
        <v>337</v>
      </c>
    </row>
    <row r="200" spans="3:7" s="76" customFormat="1" ht="12">
      <c r="C200" s="31">
        <v>0.08333333333333333</v>
      </c>
      <c r="D200" s="7" t="s">
        <v>43</v>
      </c>
      <c r="E200" s="41"/>
      <c r="F200" s="21"/>
      <c r="G200" s="77"/>
    </row>
    <row r="201" spans="3:7" s="76" customFormat="1" ht="12">
      <c r="C201" s="32">
        <v>0.09722222222222222</v>
      </c>
      <c r="D201" s="9" t="s">
        <v>49</v>
      </c>
      <c r="E201" s="37">
        <v>300</v>
      </c>
      <c r="F201" s="18">
        <f>F44</f>
        <v>109</v>
      </c>
      <c r="G201" s="78">
        <f>G44</f>
        <v>96</v>
      </c>
    </row>
    <row r="202" spans="3:7" s="76" customFormat="1" ht="12.75" thickBot="1">
      <c r="C202" s="29">
        <v>0.10416666666666667</v>
      </c>
      <c r="D202" s="15" t="s">
        <v>67</v>
      </c>
      <c r="E202" s="40">
        <f>E45</f>
        <v>250</v>
      </c>
      <c r="F202" s="16">
        <f>F45</f>
        <v>91</v>
      </c>
      <c r="G202" s="79">
        <f>G45</f>
        <v>80</v>
      </c>
    </row>
    <row r="203" spans="3:7" s="73" customFormat="1" ht="14.25" customHeight="1" thickBot="1">
      <c r="C203" s="241" t="s">
        <v>56</v>
      </c>
      <c r="D203" s="242"/>
      <c r="E203" s="242"/>
      <c r="F203" s="242"/>
      <c r="G203" s="243"/>
    </row>
    <row r="204" spans="3:7" s="76" customFormat="1" ht="12">
      <c r="C204" s="3">
        <v>0.2916666666666667</v>
      </c>
      <c r="D204" s="4" t="s">
        <v>55</v>
      </c>
      <c r="E204" s="42">
        <v>500</v>
      </c>
      <c r="F204" s="45">
        <f>ROUND(E204/1.2/2.3,0)</f>
        <v>181</v>
      </c>
      <c r="G204" s="81">
        <f>ROUND(E204/1.2/2.6,0)</f>
        <v>160</v>
      </c>
    </row>
    <row r="205" spans="3:7" s="76" customFormat="1" ht="12">
      <c r="C205" s="10">
        <v>0.3541666666666667</v>
      </c>
      <c r="D205" s="23" t="s">
        <v>39</v>
      </c>
      <c r="E205" s="38">
        <v>400</v>
      </c>
      <c r="F205" s="18">
        <f>ROUND(E205/1.2/2.3,0)</f>
        <v>145</v>
      </c>
      <c r="G205" s="82">
        <f>ROUND(E205/1.2/2.6,0)</f>
        <v>128</v>
      </c>
    </row>
    <row r="206" spans="3:7" s="76" customFormat="1" ht="12">
      <c r="C206" s="6">
        <v>0.375</v>
      </c>
      <c r="D206" s="7" t="s">
        <v>43</v>
      </c>
      <c r="E206" s="43"/>
      <c r="F206" s="21"/>
      <c r="G206" s="83"/>
    </row>
    <row r="207" spans="3:7" s="76" customFormat="1" ht="12">
      <c r="C207" s="10">
        <v>0.38055555555555554</v>
      </c>
      <c r="D207" s="23" t="s">
        <v>67</v>
      </c>
      <c r="E207" s="38">
        <v>500</v>
      </c>
      <c r="F207" s="18">
        <f>ROUND(E207/1.2/2.3,0)</f>
        <v>181</v>
      </c>
      <c r="G207" s="82">
        <f>ROUND(E207/1.2/2.6,0)</f>
        <v>160</v>
      </c>
    </row>
    <row r="208" spans="3:7" s="76" customFormat="1" ht="12">
      <c r="C208" s="10">
        <v>0.3819444444444444</v>
      </c>
      <c r="D208" s="23" t="s">
        <v>39</v>
      </c>
      <c r="E208" s="38">
        <v>650</v>
      </c>
      <c r="F208" s="18">
        <f>ROUND(E208/1.2/2.3,0)</f>
        <v>236</v>
      </c>
      <c r="G208" s="82">
        <f>ROUND(E208/1.2/2.6,0)</f>
        <v>208</v>
      </c>
    </row>
    <row r="209" spans="3:7" s="76" customFormat="1" ht="12">
      <c r="C209" s="10">
        <v>0.40972222222222227</v>
      </c>
      <c r="D209" s="9" t="s">
        <v>40</v>
      </c>
      <c r="E209" s="38">
        <v>650</v>
      </c>
      <c r="F209" s="18">
        <f>ROUND(E209/1.2/2.3,0)</f>
        <v>236</v>
      </c>
      <c r="G209" s="82">
        <f>ROUND(E209/1.2/2.6,0)</f>
        <v>208</v>
      </c>
    </row>
    <row r="210" spans="3:7" s="76" customFormat="1" ht="12">
      <c r="C210" s="10">
        <v>0.47222222222222227</v>
      </c>
      <c r="D210" s="23" t="s">
        <v>40</v>
      </c>
      <c r="E210" s="38">
        <v>650</v>
      </c>
      <c r="F210" s="18">
        <f>ROUND(E210/1.2/2.3,0)</f>
        <v>236</v>
      </c>
      <c r="G210" s="82">
        <f>ROUND(E210/1.2/2.6,0)</f>
        <v>208</v>
      </c>
    </row>
    <row r="211" spans="3:7" s="76" customFormat="1" ht="12">
      <c r="C211" s="6">
        <v>0.5</v>
      </c>
      <c r="D211" s="24" t="s">
        <v>43</v>
      </c>
      <c r="E211" s="39"/>
      <c r="F211" s="21"/>
      <c r="G211" s="83"/>
    </row>
    <row r="212" spans="3:7" s="76" customFormat="1" ht="12">
      <c r="C212" s="10">
        <v>0.5069444444444444</v>
      </c>
      <c r="D212" s="23" t="s">
        <v>67</v>
      </c>
      <c r="E212" s="38">
        <v>650</v>
      </c>
      <c r="F212" s="18">
        <f aca="true" t="shared" si="38" ref="F212:F254">ROUND(E212/1.2/2.3,0)</f>
        <v>236</v>
      </c>
      <c r="G212" s="82">
        <f aca="true" t="shared" si="39" ref="G212:G254">ROUND(E212/1.2/2.6,0)</f>
        <v>208</v>
      </c>
    </row>
    <row r="213" spans="3:7" s="76" customFormat="1" ht="12">
      <c r="C213" s="10">
        <v>0.5104166666666666</v>
      </c>
      <c r="D213" s="23" t="s">
        <v>57</v>
      </c>
      <c r="E213" s="38">
        <v>650</v>
      </c>
      <c r="F213" s="18">
        <f t="shared" si="38"/>
        <v>236</v>
      </c>
      <c r="G213" s="82">
        <f t="shared" si="39"/>
        <v>208</v>
      </c>
    </row>
    <row r="214" spans="3:7" s="76" customFormat="1" ht="12">
      <c r="C214" s="10">
        <v>0.5347222222222222</v>
      </c>
      <c r="D214" s="23" t="s">
        <v>55</v>
      </c>
      <c r="E214" s="38">
        <v>1300</v>
      </c>
      <c r="F214" s="18">
        <f t="shared" si="38"/>
        <v>471</v>
      </c>
      <c r="G214" s="82">
        <f t="shared" si="39"/>
        <v>417</v>
      </c>
    </row>
    <row r="215" spans="3:7" s="76" customFormat="1" ht="12">
      <c r="C215" s="10">
        <v>0.576388888888889</v>
      </c>
      <c r="D215" s="23" t="s">
        <v>55</v>
      </c>
      <c r="E215" s="38">
        <v>1100</v>
      </c>
      <c r="F215" s="18">
        <f t="shared" si="38"/>
        <v>399</v>
      </c>
      <c r="G215" s="82">
        <f t="shared" si="39"/>
        <v>353</v>
      </c>
    </row>
    <row r="216" spans="3:7" s="76" customFormat="1" ht="12">
      <c r="C216" s="10">
        <v>0.576388888888889</v>
      </c>
      <c r="D216" s="23" t="s">
        <v>39</v>
      </c>
      <c r="E216" s="38">
        <v>800</v>
      </c>
      <c r="F216" s="18">
        <f t="shared" si="38"/>
        <v>290</v>
      </c>
      <c r="G216" s="82">
        <f t="shared" si="39"/>
        <v>256</v>
      </c>
    </row>
    <row r="217" spans="3:7" s="76" customFormat="1" ht="12">
      <c r="C217" s="10" t="s">
        <v>58</v>
      </c>
      <c r="D217" s="23" t="s">
        <v>43</v>
      </c>
      <c r="E217" s="38">
        <v>1200</v>
      </c>
      <c r="F217" s="18">
        <f t="shared" si="38"/>
        <v>435</v>
      </c>
      <c r="G217" s="82">
        <f t="shared" si="39"/>
        <v>385</v>
      </c>
    </row>
    <row r="218" spans="3:7" s="76" customFormat="1" ht="12">
      <c r="C218" s="10">
        <v>0.6527777777777778</v>
      </c>
      <c r="D218" s="23" t="s">
        <v>67</v>
      </c>
      <c r="E218" s="38">
        <v>1200</v>
      </c>
      <c r="F218" s="18">
        <f t="shared" si="38"/>
        <v>435</v>
      </c>
      <c r="G218" s="82">
        <f t="shared" si="39"/>
        <v>385</v>
      </c>
    </row>
    <row r="219" spans="3:7" s="76" customFormat="1" ht="12">
      <c r="C219" s="10">
        <v>0.65625</v>
      </c>
      <c r="D219" s="23" t="s">
        <v>55</v>
      </c>
      <c r="E219" s="38">
        <v>1200</v>
      </c>
      <c r="F219" s="18">
        <f t="shared" si="38"/>
        <v>435</v>
      </c>
      <c r="G219" s="82">
        <f t="shared" si="39"/>
        <v>385</v>
      </c>
    </row>
    <row r="220" spans="3:7" s="76" customFormat="1" ht="12">
      <c r="C220" s="10">
        <v>0.7013888888888888</v>
      </c>
      <c r="D220" s="23" t="s">
        <v>55</v>
      </c>
      <c r="E220" s="38">
        <v>1600</v>
      </c>
      <c r="F220" s="18">
        <f t="shared" si="38"/>
        <v>580</v>
      </c>
      <c r="G220" s="82">
        <f t="shared" si="39"/>
        <v>513</v>
      </c>
    </row>
    <row r="221" spans="3:7" s="76" customFormat="1" ht="12">
      <c r="C221" s="10">
        <v>0.75</v>
      </c>
      <c r="D221" s="23" t="s">
        <v>55</v>
      </c>
      <c r="E221" s="38">
        <v>2100</v>
      </c>
      <c r="F221" s="18">
        <f t="shared" si="38"/>
        <v>761</v>
      </c>
      <c r="G221" s="82">
        <f t="shared" si="39"/>
        <v>673</v>
      </c>
    </row>
    <row r="222" spans="3:7" s="76" customFormat="1" ht="12">
      <c r="C222" s="10">
        <v>0.7916666666666666</v>
      </c>
      <c r="D222" s="23" t="s">
        <v>55</v>
      </c>
      <c r="E222" s="37">
        <v>2300</v>
      </c>
      <c r="F222" s="18">
        <f t="shared" si="38"/>
        <v>833</v>
      </c>
      <c r="G222" s="82">
        <f t="shared" si="39"/>
        <v>737</v>
      </c>
    </row>
    <row r="223" spans="3:7" s="76" customFormat="1" ht="12">
      <c r="C223" s="10">
        <v>0.8333333333333334</v>
      </c>
      <c r="D223" s="23" t="s">
        <v>51</v>
      </c>
      <c r="E223" s="37">
        <v>2000</v>
      </c>
      <c r="F223" s="18">
        <f t="shared" si="38"/>
        <v>725</v>
      </c>
      <c r="G223" s="82">
        <f t="shared" si="39"/>
        <v>641</v>
      </c>
    </row>
    <row r="224" spans="3:7" s="76" customFormat="1" ht="12">
      <c r="C224" s="10">
        <v>0.8333333333333334</v>
      </c>
      <c r="D224" s="9" t="s">
        <v>55</v>
      </c>
      <c r="E224" s="37">
        <v>3000</v>
      </c>
      <c r="F224" s="18">
        <f t="shared" si="38"/>
        <v>1087</v>
      </c>
      <c r="G224" s="82">
        <f t="shared" si="39"/>
        <v>962</v>
      </c>
    </row>
    <row r="225" spans="3:7" s="76" customFormat="1" ht="12">
      <c r="C225" s="10">
        <v>0.875</v>
      </c>
      <c r="D225" s="9" t="s">
        <v>48</v>
      </c>
      <c r="E225" s="37">
        <f>E36</f>
        <v>1700</v>
      </c>
      <c r="F225" s="18">
        <f t="shared" si="38"/>
        <v>616</v>
      </c>
      <c r="G225" s="82">
        <f t="shared" si="39"/>
        <v>545</v>
      </c>
    </row>
    <row r="226" spans="3:7" s="76" customFormat="1" ht="12">
      <c r="C226" s="10">
        <v>0.9027777777777778</v>
      </c>
      <c r="D226" s="9" t="s">
        <v>67</v>
      </c>
      <c r="E226" s="37">
        <f>E37</f>
        <v>1700</v>
      </c>
      <c r="F226" s="18">
        <f t="shared" si="38"/>
        <v>616</v>
      </c>
      <c r="G226" s="82">
        <f t="shared" si="39"/>
        <v>545</v>
      </c>
    </row>
    <row r="227" spans="3:7" s="76" customFormat="1" ht="24">
      <c r="C227" s="10">
        <v>0.9166666666666666</v>
      </c>
      <c r="D227" s="9" t="s">
        <v>59</v>
      </c>
      <c r="E227" s="37">
        <v>1500</v>
      </c>
      <c r="F227" s="18">
        <f t="shared" si="38"/>
        <v>543</v>
      </c>
      <c r="G227" s="82">
        <f t="shared" si="39"/>
        <v>481</v>
      </c>
    </row>
    <row r="228" spans="3:7" s="76" customFormat="1" ht="12">
      <c r="C228" s="10">
        <v>0.9791666666666666</v>
      </c>
      <c r="D228" s="9" t="s">
        <v>55</v>
      </c>
      <c r="E228" s="37">
        <v>1000</v>
      </c>
      <c r="F228" s="18">
        <f t="shared" si="38"/>
        <v>362</v>
      </c>
      <c r="G228" s="82">
        <f t="shared" si="39"/>
        <v>321</v>
      </c>
    </row>
    <row r="229" spans="3:7" s="76" customFormat="1" ht="12">
      <c r="C229" s="10">
        <v>0.027777777777777776</v>
      </c>
      <c r="D229" s="9" t="s">
        <v>55</v>
      </c>
      <c r="E229" s="37">
        <v>750</v>
      </c>
      <c r="F229" s="18">
        <f t="shared" si="38"/>
        <v>272</v>
      </c>
      <c r="G229" s="82">
        <f t="shared" si="39"/>
        <v>240</v>
      </c>
    </row>
    <row r="230" spans="3:7" s="76" customFormat="1" ht="12.75" thickBot="1">
      <c r="C230" s="14">
        <v>0.04861111111111111</v>
      </c>
      <c r="D230" s="15" t="s">
        <v>49</v>
      </c>
      <c r="E230" s="40">
        <v>450</v>
      </c>
      <c r="F230" s="16">
        <f t="shared" si="38"/>
        <v>163</v>
      </c>
      <c r="G230" s="84">
        <f t="shared" si="39"/>
        <v>144</v>
      </c>
    </row>
    <row r="231" spans="3:7" s="73" customFormat="1" ht="15" customHeight="1" thickBot="1">
      <c r="C231" s="241" t="s">
        <v>60</v>
      </c>
      <c r="D231" s="242"/>
      <c r="E231" s="242"/>
      <c r="F231" s="242"/>
      <c r="G231" s="243"/>
    </row>
    <row r="232" spans="3:7" s="76" customFormat="1" ht="12">
      <c r="C232" s="3">
        <v>0.2916666666666667</v>
      </c>
      <c r="D232" s="4" t="s">
        <v>55</v>
      </c>
      <c r="E232" s="42">
        <v>600</v>
      </c>
      <c r="F232" s="22">
        <f t="shared" si="38"/>
        <v>217</v>
      </c>
      <c r="G232" s="75">
        <f t="shared" si="39"/>
        <v>192</v>
      </c>
    </row>
    <row r="233" spans="3:7" s="76" customFormat="1" ht="12">
      <c r="C233" s="10">
        <v>0.3541666666666667</v>
      </c>
      <c r="D233" s="26" t="s">
        <v>39</v>
      </c>
      <c r="E233" s="38">
        <v>500</v>
      </c>
      <c r="F233" s="20">
        <f t="shared" si="38"/>
        <v>181</v>
      </c>
      <c r="G233" s="78">
        <f t="shared" si="39"/>
        <v>160</v>
      </c>
    </row>
    <row r="234" spans="3:7" s="76" customFormat="1" ht="12">
      <c r="C234" s="6">
        <v>0.375</v>
      </c>
      <c r="D234" s="7" t="s">
        <v>43</v>
      </c>
      <c r="E234" s="39"/>
      <c r="F234" s="13"/>
      <c r="G234" s="77"/>
    </row>
    <row r="235" spans="3:7" s="76" customFormat="1" ht="12">
      <c r="C235" s="10">
        <v>0.38055555555555554</v>
      </c>
      <c r="D235" s="9" t="s">
        <v>67</v>
      </c>
      <c r="E235" s="38">
        <v>600</v>
      </c>
      <c r="F235" s="12">
        <f t="shared" si="38"/>
        <v>217</v>
      </c>
      <c r="G235" s="78">
        <f t="shared" si="39"/>
        <v>192</v>
      </c>
    </row>
    <row r="236" spans="3:7" s="76" customFormat="1" ht="12">
      <c r="C236" s="10">
        <v>0.3819444444444444</v>
      </c>
      <c r="D236" s="9" t="s">
        <v>61</v>
      </c>
      <c r="E236" s="38">
        <v>600</v>
      </c>
      <c r="F236" s="12">
        <f t="shared" si="38"/>
        <v>217</v>
      </c>
      <c r="G236" s="78">
        <f t="shared" si="39"/>
        <v>192</v>
      </c>
    </row>
    <row r="237" spans="3:7" s="76" customFormat="1" ht="12">
      <c r="C237" s="10">
        <v>0.40972222222222227</v>
      </c>
      <c r="D237" s="9" t="s">
        <v>39</v>
      </c>
      <c r="E237" s="37">
        <v>450</v>
      </c>
      <c r="F237" s="12">
        <f t="shared" si="38"/>
        <v>163</v>
      </c>
      <c r="G237" s="78">
        <f t="shared" si="39"/>
        <v>144</v>
      </c>
    </row>
    <row r="238" spans="3:7" s="76" customFormat="1" ht="12">
      <c r="C238" s="10">
        <v>0.43402777777777773</v>
      </c>
      <c r="D238" s="26" t="s">
        <v>62</v>
      </c>
      <c r="E238" s="37">
        <v>400</v>
      </c>
      <c r="F238" s="12">
        <f t="shared" si="38"/>
        <v>145</v>
      </c>
      <c r="G238" s="78">
        <f t="shared" si="39"/>
        <v>128</v>
      </c>
    </row>
    <row r="239" spans="3:7" s="76" customFormat="1" ht="12">
      <c r="C239" s="10">
        <v>0.46527777777777773</v>
      </c>
      <c r="D239" s="9" t="s">
        <v>39</v>
      </c>
      <c r="E239" s="37">
        <v>400</v>
      </c>
      <c r="F239" s="12">
        <f t="shared" si="38"/>
        <v>145</v>
      </c>
      <c r="G239" s="78">
        <f t="shared" si="39"/>
        <v>128</v>
      </c>
    </row>
    <row r="240" spans="3:7" s="76" customFormat="1" ht="12">
      <c r="C240" s="6">
        <v>0.5</v>
      </c>
      <c r="D240" s="7" t="s">
        <v>43</v>
      </c>
      <c r="E240" s="39"/>
      <c r="F240" s="13"/>
      <c r="G240" s="77"/>
    </row>
    <row r="241" spans="3:7" s="76" customFormat="1" ht="12">
      <c r="C241" s="10">
        <v>0.5069444444444444</v>
      </c>
      <c r="D241" s="9" t="s">
        <v>63</v>
      </c>
      <c r="E241" s="37">
        <v>600</v>
      </c>
      <c r="F241" s="12">
        <f t="shared" si="38"/>
        <v>217</v>
      </c>
      <c r="G241" s="78">
        <f t="shared" si="39"/>
        <v>192</v>
      </c>
    </row>
    <row r="242" spans="3:7" s="76" customFormat="1" ht="12">
      <c r="C242" s="10">
        <v>0.5208333333333334</v>
      </c>
      <c r="D242" s="9" t="s">
        <v>67</v>
      </c>
      <c r="E242" s="37">
        <v>600</v>
      </c>
      <c r="F242" s="12">
        <f t="shared" si="38"/>
        <v>217</v>
      </c>
      <c r="G242" s="78">
        <f t="shared" si="39"/>
        <v>192</v>
      </c>
    </row>
    <row r="243" spans="3:7" s="76" customFormat="1" ht="12">
      <c r="C243" s="10">
        <v>0.5243055555555556</v>
      </c>
      <c r="D243" s="9" t="s">
        <v>64</v>
      </c>
      <c r="E243" s="37">
        <v>650</v>
      </c>
      <c r="F243" s="12">
        <f t="shared" si="38"/>
        <v>236</v>
      </c>
      <c r="G243" s="78">
        <f t="shared" si="39"/>
        <v>208</v>
      </c>
    </row>
    <row r="244" spans="3:7" s="76" customFormat="1" ht="12">
      <c r="C244" s="10">
        <v>0.5520833333333334</v>
      </c>
      <c r="D244" s="23" t="s">
        <v>55</v>
      </c>
      <c r="E244" s="37">
        <v>1400</v>
      </c>
      <c r="F244" s="12">
        <f t="shared" si="38"/>
        <v>507</v>
      </c>
      <c r="G244" s="78">
        <f t="shared" si="39"/>
        <v>449</v>
      </c>
    </row>
    <row r="245" spans="3:7" s="76" customFormat="1" ht="12">
      <c r="C245" s="10">
        <v>0.6041666666666666</v>
      </c>
      <c r="D245" s="9" t="s">
        <v>39</v>
      </c>
      <c r="E245" s="37">
        <v>750</v>
      </c>
      <c r="F245" s="12">
        <f t="shared" si="38"/>
        <v>272</v>
      </c>
      <c r="G245" s="78">
        <f t="shared" si="39"/>
        <v>240</v>
      </c>
    </row>
    <row r="246" spans="3:7" s="76" customFormat="1" ht="12">
      <c r="C246" s="10" t="s">
        <v>58</v>
      </c>
      <c r="D246" s="9" t="s">
        <v>43</v>
      </c>
      <c r="E246" s="37">
        <v>1200</v>
      </c>
      <c r="F246" s="12">
        <f t="shared" si="38"/>
        <v>435</v>
      </c>
      <c r="G246" s="78">
        <f t="shared" si="39"/>
        <v>385</v>
      </c>
    </row>
    <row r="247" spans="3:7" s="76" customFormat="1" ht="12">
      <c r="C247" s="10">
        <v>0.6458333333333334</v>
      </c>
      <c r="D247" s="9" t="s">
        <v>67</v>
      </c>
      <c r="E247" s="37">
        <v>1200</v>
      </c>
      <c r="F247" s="12">
        <f t="shared" si="38"/>
        <v>435</v>
      </c>
      <c r="G247" s="78">
        <f t="shared" si="39"/>
        <v>385</v>
      </c>
    </row>
    <row r="248" spans="3:7" s="76" customFormat="1" ht="24">
      <c r="C248" s="10">
        <v>0.6493055555555556</v>
      </c>
      <c r="D248" s="9" t="s">
        <v>66</v>
      </c>
      <c r="E248" s="37">
        <v>1800</v>
      </c>
      <c r="F248" s="12">
        <f t="shared" si="38"/>
        <v>652</v>
      </c>
      <c r="G248" s="78">
        <f t="shared" si="39"/>
        <v>577</v>
      </c>
    </row>
    <row r="249" spans="3:7" s="76" customFormat="1" ht="12">
      <c r="C249" s="10">
        <v>0.7361111111111112</v>
      </c>
      <c r="D249" s="9" t="s">
        <v>55</v>
      </c>
      <c r="E249" s="37">
        <v>2200</v>
      </c>
      <c r="F249" s="12">
        <f t="shared" si="38"/>
        <v>797</v>
      </c>
      <c r="G249" s="78">
        <f t="shared" si="39"/>
        <v>705</v>
      </c>
    </row>
    <row r="250" spans="3:7" s="76" customFormat="1" ht="12">
      <c r="C250" s="10">
        <v>0.7777777777777778</v>
      </c>
      <c r="D250" s="9" t="s">
        <v>55</v>
      </c>
      <c r="E250" s="37">
        <v>3000</v>
      </c>
      <c r="F250" s="5">
        <f t="shared" si="38"/>
        <v>1087</v>
      </c>
      <c r="G250" s="82">
        <f t="shared" si="39"/>
        <v>962</v>
      </c>
    </row>
    <row r="251" spans="3:7" s="76" customFormat="1" ht="12">
      <c r="C251" s="10">
        <v>0.8611111111111112</v>
      </c>
      <c r="D251" s="9" t="s">
        <v>68</v>
      </c>
      <c r="E251" s="37">
        <v>3250</v>
      </c>
      <c r="F251" s="5">
        <f t="shared" si="38"/>
        <v>1178</v>
      </c>
      <c r="G251" s="82">
        <f>ROUND(E251/1.2/2.6,0)</f>
        <v>1042</v>
      </c>
    </row>
    <row r="252" spans="3:7" s="76" customFormat="1" ht="24">
      <c r="C252" s="10">
        <v>0.875</v>
      </c>
      <c r="D252" s="9" t="s">
        <v>44</v>
      </c>
      <c r="E252" s="37">
        <v>1700</v>
      </c>
      <c r="F252" s="12">
        <f t="shared" si="38"/>
        <v>616</v>
      </c>
      <c r="G252" s="78">
        <f t="shared" si="39"/>
        <v>545</v>
      </c>
    </row>
    <row r="253" spans="3:7" s="76" customFormat="1" ht="12">
      <c r="C253" s="27">
        <v>0.9166666666666666</v>
      </c>
      <c r="D253" s="23" t="s">
        <v>55</v>
      </c>
      <c r="E253" s="44">
        <v>1250</v>
      </c>
      <c r="F253" s="20">
        <f t="shared" si="38"/>
        <v>453</v>
      </c>
      <c r="G253" s="78">
        <f t="shared" si="39"/>
        <v>401</v>
      </c>
    </row>
    <row r="254" spans="3:7" s="76" customFormat="1" ht="12.75" thickBot="1">
      <c r="C254" s="29">
        <v>0</v>
      </c>
      <c r="D254" s="15" t="s">
        <v>65</v>
      </c>
      <c r="E254" s="40">
        <v>500</v>
      </c>
      <c r="F254" s="25">
        <f t="shared" si="38"/>
        <v>181</v>
      </c>
      <c r="G254" s="79">
        <f t="shared" si="39"/>
        <v>160</v>
      </c>
    </row>
    <row r="256" spans="3:7" s="85" customFormat="1" ht="13.5" customHeight="1">
      <c r="C256" s="236" t="s">
        <v>4</v>
      </c>
      <c r="D256" s="236"/>
      <c r="E256" s="236"/>
      <c r="F256" s="236"/>
      <c r="G256" s="236"/>
    </row>
    <row r="257" spans="3:7" s="85" customFormat="1" ht="20.25" customHeight="1">
      <c r="C257" s="237" t="s">
        <v>87</v>
      </c>
      <c r="D257" s="237"/>
      <c r="E257" s="237"/>
      <c r="F257" s="237"/>
      <c r="G257" s="237"/>
    </row>
    <row r="258" spans="4:7" s="85" customFormat="1" ht="15" customHeight="1">
      <c r="D258" s="245" t="s">
        <v>85</v>
      </c>
      <c r="E258" s="245"/>
      <c r="F258" s="245"/>
      <c r="G258" s="245"/>
    </row>
    <row r="259" spans="4:7" s="85" customFormat="1" ht="15" customHeight="1">
      <c r="D259" s="245" t="s">
        <v>86</v>
      </c>
      <c r="E259" s="245"/>
      <c r="F259" s="245"/>
      <c r="G259" s="245"/>
    </row>
    <row r="260" spans="3:7" s="85" customFormat="1" ht="30" customHeight="1">
      <c r="C260" s="237" t="s">
        <v>88</v>
      </c>
      <c r="D260" s="237"/>
      <c r="E260" s="237"/>
      <c r="F260" s="237"/>
      <c r="G260" s="237"/>
    </row>
    <row r="261" spans="3:7" s="85" customFormat="1" ht="16.5" customHeight="1">
      <c r="C261" s="244" t="s">
        <v>90</v>
      </c>
      <c r="D261" s="244"/>
      <c r="E261" s="244"/>
      <c r="F261" s="244"/>
      <c r="G261" s="244"/>
    </row>
    <row r="262" spans="3:9" s="85" customFormat="1" ht="29.25" customHeight="1">
      <c r="C262" s="229" t="s">
        <v>89</v>
      </c>
      <c r="D262" s="229"/>
      <c r="E262" s="229"/>
      <c r="F262" s="229"/>
      <c r="G262" s="229"/>
      <c r="H262" s="86"/>
      <c r="I262" s="86"/>
    </row>
  </sheetData>
  <sheetProtection/>
  <mergeCells count="22">
    <mergeCell ref="C86:G86"/>
    <mergeCell ref="E1:G1"/>
    <mergeCell ref="D4:E4"/>
    <mergeCell ref="D2:E2"/>
    <mergeCell ref="D3:E3"/>
    <mergeCell ref="D5:E5"/>
    <mergeCell ref="C262:G262"/>
    <mergeCell ref="E6:G6"/>
    <mergeCell ref="D6:D7"/>
    <mergeCell ref="C6:C7"/>
    <mergeCell ref="C256:G256"/>
    <mergeCell ref="C257:G257"/>
    <mergeCell ref="C8:G8"/>
    <mergeCell ref="C46:G46"/>
    <mergeCell ref="C166:G166"/>
    <mergeCell ref="C203:G203"/>
    <mergeCell ref="C231:G231"/>
    <mergeCell ref="C126:G126"/>
    <mergeCell ref="C260:G260"/>
    <mergeCell ref="C261:G261"/>
    <mergeCell ref="D259:G259"/>
    <mergeCell ref="D258:G258"/>
  </mergeCells>
  <printOptions/>
  <pageMargins left="0.38" right="0.29" top="0.29" bottom="0.89" header="0.76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"/>
  <sheetViews>
    <sheetView view="pageBreakPreview" zoomScaleSheetLayoutView="100" zoomScalePageLayoutView="0" workbookViewId="0" topLeftCell="A1">
      <selection activeCell="D3" sqref="D3:G3"/>
    </sheetView>
  </sheetViews>
  <sheetFormatPr defaultColWidth="9.125" defaultRowHeight="12.75"/>
  <cols>
    <col min="1" max="1" width="2.625" style="98" customWidth="1"/>
    <col min="2" max="2" width="6.375" style="97" customWidth="1"/>
    <col min="3" max="3" width="13.00390625" style="97" customWidth="1"/>
    <col min="4" max="4" width="18.125" style="97" customWidth="1"/>
    <col min="5" max="5" width="18.375" style="97" customWidth="1"/>
    <col min="6" max="6" width="12.625" style="97" customWidth="1"/>
    <col min="7" max="7" width="11.375" style="97" customWidth="1"/>
    <col min="8" max="8" width="13.00390625" style="97" customWidth="1"/>
    <col min="9" max="9" width="11.125" style="97" customWidth="1"/>
    <col min="10" max="10" width="10.00390625" style="98" bestFit="1" customWidth="1"/>
    <col min="11" max="16384" width="9.125" style="98" customWidth="1"/>
  </cols>
  <sheetData>
    <row r="2" spans="2:9" s="220" customFormat="1" ht="15">
      <c r="B2" s="219"/>
      <c r="C2" s="219"/>
      <c r="D2" s="260" t="s">
        <v>78</v>
      </c>
      <c r="E2" s="260"/>
      <c r="F2" s="260"/>
      <c r="G2" s="260"/>
      <c r="H2" s="219"/>
      <c r="I2" s="219"/>
    </row>
    <row r="3" spans="2:13" s="220" customFormat="1" ht="63" customHeight="1">
      <c r="B3" s="221"/>
      <c r="C3" s="221"/>
      <c r="D3" s="259" t="s">
        <v>246</v>
      </c>
      <c r="E3" s="259"/>
      <c r="F3" s="259"/>
      <c r="G3" s="259"/>
      <c r="H3" s="221"/>
      <c r="I3" s="221"/>
      <c r="M3" s="222"/>
    </row>
    <row r="4" spans="2:13" ht="3.75" customHeight="1">
      <c r="B4" s="99"/>
      <c r="C4" s="99"/>
      <c r="D4" s="101"/>
      <c r="E4" s="101"/>
      <c r="F4" s="101"/>
      <c r="G4" s="101"/>
      <c r="H4" s="99"/>
      <c r="I4" s="99"/>
      <c r="M4" s="100"/>
    </row>
    <row r="5" spans="2:9" s="104" customFormat="1" ht="15.75" customHeight="1" thickBot="1">
      <c r="B5" s="102" t="s">
        <v>91</v>
      </c>
      <c r="C5" s="102" t="s">
        <v>247</v>
      </c>
      <c r="D5" s="103"/>
      <c r="E5" s="103"/>
      <c r="F5" s="103"/>
      <c r="G5" s="103"/>
      <c r="H5" s="103"/>
      <c r="I5" s="103"/>
    </row>
    <row r="6" spans="3:6" ht="29.25" customHeight="1" thickBot="1">
      <c r="C6" s="105" t="s">
        <v>69</v>
      </c>
      <c r="D6" s="254" t="s">
        <v>268</v>
      </c>
      <c r="E6" s="255"/>
      <c r="F6" s="256"/>
    </row>
    <row r="7" spans="3:6" ht="18" customHeight="1" thickBot="1">
      <c r="C7" s="72" t="s">
        <v>258</v>
      </c>
      <c r="D7" s="257">
        <v>90</v>
      </c>
      <c r="E7" s="257"/>
      <c r="F7" s="258"/>
    </row>
    <row r="8" ht="10.5" customHeight="1"/>
    <row r="9" spans="2:9" ht="42.75" customHeight="1">
      <c r="B9" s="252" t="s">
        <v>269</v>
      </c>
      <c r="C9" s="252"/>
      <c r="D9" s="252"/>
      <c r="E9" s="252"/>
      <c r="F9" s="252"/>
      <c r="G9" s="252"/>
      <c r="H9" s="252"/>
      <c r="I9" s="252"/>
    </row>
    <row r="10" spans="2:9" ht="13.5" customHeight="1">
      <c r="B10" s="253" t="s">
        <v>248</v>
      </c>
      <c r="C10" s="253"/>
      <c r="D10" s="253"/>
      <c r="E10" s="253"/>
      <c r="F10" s="253"/>
      <c r="G10" s="253"/>
      <c r="H10" s="253"/>
      <c r="I10" s="253"/>
    </row>
    <row r="11" spans="2:9" s="106" customFormat="1" ht="20.25" customHeight="1">
      <c r="B11" s="250" t="s">
        <v>182</v>
      </c>
      <c r="C11" s="250"/>
      <c r="D11" s="250"/>
      <c r="E11" s="250"/>
      <c r="F11" s="250"/>
      <c r="G11" s="250"/>
      <c r="H11" s="250"/>
      <c r="I11" s="250"/>
    </row>
    <row r="12" spans="2:9" s="106" customFormat="1" ht="22.5" customHeight="1">
      <c r="B12" s="250" t="s">
        <v>183</v>
      </c>
      <c r="C12" s="250"/>
      <c r="D12" s="250"/>
      <c r="E12" s="250"/>
      <c r="F12" s="250"/>
      <c r="G12" s="250"/>
      <c r="H12" s="250"/>
      <c r="I12" s="250"/>
    </row>
    <row r="13" spans="2:9" s="106" customFormat="1" ht="29.25" customHeight="1">
      <c r="B13" s="250" t="s">
        <v>70</v>
      </c>
      <c r="C13" s="250"/>
      <c r="D13" s="250"/>
      <c r="E13" s="250"/>
      <c r="F13" s="250"/>
      <c r="G13" s="250"/>
      <c r="H13" s="250"/>
      <c r="I13" s="250"/>
    </row>
    <row r="14" spans="2:9" ht="16.5" customHeight="1">
      <c r="B14" s="253" t="s">
        <v>71</v>
      </c>
      <c r="C14" s="253"/>
      <c r="D14" s="253"/>
      <c r="E14" s="253"/>
      <c r="F14" s="253"/>
      <c r="G14" s="253"/>
      <c r="H14" s="253"/>
      <c r="I14" s="253"/>
    </row>
    <row r="15" spans="2:9" s="107" customFormat="1" ht="15.75" customHeight="1">
      <c r="B15" s="252" t="s">
        <v>192</v>
      </c>
      <c r="C15" s="252"/>
      <c r="D15" s="252"/>
      <c r="E15" s="252"/>
      <c r="F15" s="252"/>
      <c r="G15" s="252"/>
      <c r="H15" s="252"/>
      <c r="I15" s="252"/>
    </row>
    <row r="16" spans="2:9" s="107" customFormat="1" ht="16.5" customHeight="1">
      <c r="B16" s="250" t="s">
        <v>193</v>
      </c>
      <c r="C16" s="251"/>
      <c r="D16" s="251"/>
      <c r="E16" s="251"/>
      <c r="F16" s="251"/>
      <c r="G16" s="251"/>
      <c r="H16" s="251"/>
      <c r="I16" s="251"/>
    </row>
    <row r="17" spans="2:9" s="107" customFormat="1" ht="17.25" customHeight="1">
      <c r="B17" s="97" t="s">
        <v>194</v>
      </c>
      <c r="C17" s="97"/>
      <c r="D17" s="97"/>
      <c r="E17" s="97"/>
      <c r="F17" s="97"/>
      <c r="G17" s="97"/>
      <c r="H17" s="97"/>
      <c r="I17" s="97"/>
    </row>
    <row r="18" spans="2:9" s="108" customFormat="1" ht="16.5" customHeight="1">
      <c r="B18" s="253" t="s">
        <v>249</v>
      </c>
      <c r="C18" s="253"/>
      <c r="D18" s="253"/>
      <c r="E18" s="253"/>
      <c r="F18" s="253"/>
      <c r="G18" s="253"/>
      <c r="H18" s="253"/>
      <c r="I18" s="253"/>
    </row>
    <row r="19" spans="2:9" s="108" customFormat="1" ht="42" customHeight="1">
      <c r="B19" s="252" t="s">
        <v>256</v>
      </c>
      <c r="C19" s="252"/>
      <c r="D19" s="252"/>
      <c r="E19" s="252"/>
      <c r="F19" s="252"/>
      <c r="G19" s="252"/>
      <c r="H19" s="252"/>
      <c r="I19" s="252"/>
    </row>
    <row r="20" spans="2:9" s="108" customFormat="1" ht="22.5" customHeight="1">
      <c r="B20" s="250" t="s">
        <v>72</v>
      </c>
      <c r="C20" s="250"/>
      <c r="D20" s="250"/>
      <c r="E20" s="250"/>
      <c r="F20" s="250"/>
      <c r="G20" s="250"/>
      <c r="H20" s="250"/>
      <c r="I20" s="250"/>
    </row>
    <row r="21" spans="2:9" s="108" customFormat="1" ht="45" customHeight="1">
      <c r="B21" s="252" t="s">
        <v>73</v>
      </c>
      <c r="C21" s="252"/>
      <c r="D21" s="252"/>
      <c r="E21" s="252"/>
      <c r="F21" s="252"/>
      <c r="G21" s="252"/>
      <c r="H21" s="252"/>
      <c r="I21" s="252"/>
    </row>
    <row r="22" spans="2:9" s="108" customFormat="1" ht="32.25" customHeight="1">
      <c r="B22" s="252" t="s">
        <v>74</v>
      </c>
      <c r="C22" s="252"/>
      <c r="D22" s="252"/>
      <c r="E22" s="252"/>
      <c r="F22" s="252"/>
      <c r="G22" s="252"/>
      <c r="H22" s="252"/>
      <c r="I22" s="252"/>
    </row>
    <row r="23" spans="2:9" s="108" customFormat="1" ht="16.5" customHeight="1">
      <c r="B23" s="252" t="s">
        <v>75</v>
      </c>
      <c r="C23" s="252"/>
      <c r="D23" s="252"/>
      <c r="E23" s="252"/>
      <c r="F23" s="252"/>
      <c r="G23" s="252"/>
      <c r="H23" s="252"/>
      <c r="I23" s="252"/>
    </row>
    <row r="24" spans="2:9" s="108" customFormat="1" ht="17.25" customHeight="1">
      <c r="B24" s="252" t="s">
        <v>76</v>
      </c>
      <c r="C24" s="252"/>
      <c r="D24" s="252"/>
      <c r="E24" s="252"/>
      <c r="F24" s="252"/>
      <c r="G24" s="252"/>
      <c r="H24" s="252"/>
      <c r="I24" s="252"/>
    </row>
    <row r="25" spans="2:9" ht="16.5" customHeight="1">
      <c r="B25" s="252" t="s">
        <v>77</v>
      </c>
      <c r="C25" s="252"/>
      <c r="D25" s="252"/>
      <c r="E25" s="252"/>
      <c r="F25" s="252"/>
      <c r="G25" s="252"/>
      <c r="H25" s="252"/>
      <c r="I25" s="252"/>
    </row>
    <row r="26" spans="2:9" s="108" customFormat="1" ht="43.5" customHeight="1">
      <c r="B26" s="252" t="s">
        <v>92</v>
      </c>
      <c r="C26" s="252"/>
      <c r="D26" s="252"/>
      <c r="E26" s="252"/>
      <c r="F26" s="252"/>
      <c r="G26" s="252"/>
      <c r="H26" s="252"/>
      <c r="I26" s="252"/>
    </row>
    <row r="27" spans="2:9" s="108" customFormat="1" ht="17.25" customHeight="1">
      <c r="B27" s="252" t="s">
        <v>93</v>
      </c>
      <c r="C27" s="252"/>
      <c r="D27" s="252"/>
      <c r="E27" s="252"/>
      <c r="F27" s="252"/>
      <c r="G27" s="252"/>
      <c r="H27" s="252"/>
      <c r="I27" s="252"/>
    </row>
    <row r="28" spans="2:9" s="108" customFormat="1" ht="33.75" customHeight="1">
      <c r="B28" s="252" t="s">
        <v>195</v>
      </c>
      <c r="C28" s="252"/>
      <c r="D28" s="252"/>
      <c r="E28" s="252"/>
      <c r="F28" s="252"/>
      <c r="G28" s="252"/>
      <c r="H28" s="252"/>
      <c r="I28" s="252"/>
    </row>
    <row r="29" spans="2:9" s="108" customFormat="1" ht="31.5" customHeight="1">
      <c r="B29" s="250" t="s">
        <v>245</v>
      </c>
      <c r="C29" s="250"/>
      <c r="D29" s="250"/>
      <c r="E29" s="250"/>
      <c r="F29" s="250"/>
      <c r="G29" s="250"/>
      <c r="H29" s="250"/>
      <c r="I29" s="250"/>
    </row>
    <row r="30" spans="2:9" s="104" customFormat="1" ht="21.75" customHeight="1" thickBot="1">
      <c r="B30" s="102" t="s">
        <v>94</v>
      </c>
      <c r="C30" s="102" t="s">
        <v>95</v>
      </c>
      <c r="D30" s="103"/>
      <c r="E30" s="103"/>
      <c r="F30" s="103"/>
      <c r="G30" s="103"/>
      <c r="H30" s="103"/>
      <c r="I30" s="103"/>
    </row>
    <row r="31" spans="3:7" ht="26.25" customHeight="1">
      <c r="C31" s="263" t="s">
        <v>5</v>
      </c>
      <c r="D31" s="265" t="s">
        <v>96</v>
      </c>
      <c r="E31" s="261" t="s">
        <v>184</v>
      </c>
      <c r="F31" s="261"/>
      <c r="G31" s="262"/>
    </row>
    <row r="32" spans="3:7" ht="15" customHeight="1" thickBot="1">
      <c r="C32" s="264"/>
      <c r="D32" s="266"/>
      <c r="E32" s="109" t="s">
        <v>286</v>
      </c>
      <c r="F32" s="110" t="s">
        <v>263</v>
      </c>
      <c r="G32" s="111" t="s">
        <v>84</v>
      </c>
    </row>
    <row r="33" spans="3:7" ht="24.75" customHeight="1">
      <c r="C33" s="112" t="s">
        <v>97</v>
      </c>
      <c r="D33" s="113" t="s">
        <v>98</v>
      </c>
      <c r="E33" s="114">
        <v>500</v>
      </c>
      <c r="F33" s="115">
        <f>ROUND(E33/1.2/2.3,0)</f>
        <v>181</v>
      </c>
      <c r="G33" s="116">
        <f>ROUND(E33/1.2/2.6,0)</f>
        <v>160</v>
      </c>
    </row>
    <row r="34" spans="3:7" ht="25.5" customHeight="1" thickBot="1">
      <c r="C34" s="117">
        <v>0.875</v>
      </c>
      <c r="D34" s="118" t="s">
        <v>244</v>
      </c>
      <c r="E34" s="119">
        <v>1700</v>
      </c>
      <c r="F34" s="120">
        <f>ROUND(E34/1.2/2.3,0)</f>
        <v>616</v>
      </c>
      <c r="G34" s="121">
        <f>ROUND(E34/1.2/2.6,0)</f>
        <v>545</v>
      </c>
    </row>
    <row r="36" spans="2:9" ht="31.5" customHeight="1">
      <c r="B36" s="250" t="s">
        <v>99</v>
      </c>
      <c r="C36" s="250"/>
      <c r="D36" s="250"/>
      <c r="E36" s="250"/>
      <c r="F36" s="250"/>
      <c r="G36" s="250"/>
      <c r="H36" s="250"/>
      <c r="I36" s="250"/>
    </row>
    <row r="37" spans="2:9" ht="52.5" customHeight="1">
      <c r="B37" s="250" t="s">
        <v>196</v>
      </c>
      <c r="C37" s="250"/>
      <c r="D37" s="250"/>
      <c r="E37" s="250"/>
      <c r="F37" s="250"/>
      <c r="G37" s="250"/>
      <c r="H37" s="250"/>
      <c r="I37" s="250"/>
    </row>
  </sheetData>
  <sheetProtection/>
  <mergeCells count="29">
    <mergeCell ref="B28:I28"/>
    <mergeCell ref="B29:I29"/>
    <mergeCell ref="B25:I25"/>
    <mergeCell ref="B23:I23"/>
    <mergeCell ref="B20:I20"/>
    <mergeCell ref="B21:I21"/>
    <mergeCell ref="B22:I22"/>
    <mergeCell ref="B24:I24"/>
    <mergeCell ref="B26:I26"/>
    <mergeCell ref="B27:I27"/>
    <mergeCell ref="B37:I37"/>
    <mergeCell ref="E31:G31"/>
    <mergeCell ref="C31:C32"/>
    <mergeCell ref="D31:D32"/>
    <mergeCell ref="B36:I36"/>
    <mergeCell ref="D6:F6"/>
    <mergeCell ref="D7:F7"/>
    <mergeCell ref="B9:I9"/>
    <mergeCell ref="D3:G3"/>
    <mergeCell ref="D2:G2"/>
    <mergeCell ref="B16:I16"/>
    <mergeCell ref="B19:I19"/>
    <mergeCell ref="B18:I18"/>
    <mergeCell ref="B15:I15"/>
    <mergeCell ref="B10:I10"/>
    <mergeCell ref="B11:I11"/>
    <mergeCell ref="B12:I12"/>
    <mergeCell ref="B13:I13"/>
    <mergeCell ref="B14:I14"/>
  </mergeCells>
  <printOptions/>
  <pageMargins left="0.44" right="0.22" top="0.28" bottom="0.5" header="0.3" footer="0.3"/>
  <pageSetup horizontalDpi="600" verticalDpi="600" orientation="portrait" paperSize="9" scale="95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157"/>
  <sheetViews>
    <sheetView view="pageBreakPreview" zoomScaleSheetLayoutView="100" zoomScalePageLayoutView="0" workbookViewId="0" topLeftCell="B1">
      <selection activeCell="E5" sqref="E5:H5"/>
    </sheetView>
  </sheetViews>
  <sheetFormatPr defaultColWidth="9.125" defaultRowHeight="12.75"/>
  <cols>
    <col min="1" max="1" width="4.75390625" style="163" hidden="1" customWidth="1"/>
    <col min="2" max="2" width="4.75390625" style="163" customWidth="1"/>
    <col min="3" max="3" width="4.875" style="160" customWidth="1"/>
    <col min="4" max="4" width="18.00390625" style="162" customWidth="1"/>
    <col min="5" max="5" width="19.875" style="162" customWidth="1"/>
    <col min="6" max="6" width="13.375" style="162" customWidth="1"/>
    <col min="7" max="7" width="12.625" style="162" customWidth="1"/>
    <col min="8" max="8" width="11.875" style="162" customWidth="1"/>
    <col min="9" max="9" width="13.25390625" style="162" customWidth="1"/>
    <col min="10" max="10" width="9.375" style="162" customWidth="1"/>
    <col min="11" max="11" width="8.75390625" style="163" customWidth="1"/>
    <col min="12" max="12" width="4.625" style="163" customWidth="1"/>
    <col min="13" max="15" width="5.625" style="163" customWidth="1"/>
    <col min="16" max="16" width="6.125" style="163" customWidth="1"/>
    <col min="17" max="17" width="5.125" style="163" customWidth="1"/>
    <col min="18" max="16384" width="9.125" style="163" customWidth="1"/>
  </cols>
  <sheetData>
    <row r="2" spans="4:10" ht="15" customHeight="1">
      <c r="D2" s="161"/>
      <c r="E2" s="161"/>
      <c r="I2" s="276" t="s">
        <v>100</v>
      </c>
      <c r="J2" s="276"/>
    </row>
    <row r="3" spans="4:10" ht="51.75" customHeight="1">
      <c r="D3" s="164"/>
      <c r="E3" s="164"/>
      <c r="G3" s="276" t="s">
        <v>101</v>
      </c>
      <c r="H3" s="276"/>
      <c r="I3" s="276"/>
      <c r="J3" s="276"/>
    </row>
    <row r="4" spans="3:10" s="159" customFormat="1" ht="33.75" customHeight="1">
      <c r="C4" s="223"/>
      <c r="D4" s="223"/>
      <c r="E4" s="275" t="s">
        <v>266</v>
      </c>
      <c r="F4" s="275"/>
      <c r="G4" s="275"/>
      <c r="H4" s="275"/>
      <c r="I4" s="223"/>
      <c r="J4" s="223"/>
    </row>
    <row r="5" spans="3:10" s="159" customFormat="1" ht="47.25" customHeight="1">
      <c r="C5" s="223"/>
      <c r="D5" s="223"/>
      <c r="E5" s="275" t="s">
        <v>267</v>
      </c>
      <c r="F5" s="275"/>
      <c r="G5" s="275"/>
      <c r="H5" s="275"/>
      <c r="I5" s="223"/>
      <c r="J5" s="223"/>
    </row>
    <row r="6" spans="4:10" ht="9" customHeight="1">
      <c r="D6" s="161"/>
      <c r="E6" s="161"/>
      <c r="F6" s="161"/>
      <c r="G6" s="161"/>
      <c r="H6" s="161"/>
      <c r="I6" s="161"/>
      <c r="J6" s="161"/>
    </row>
    <row r="7" spans="3:10" s="165" customFormat="1" ht="32.25" customHeight="1">
      <c r="C7" s="160"/>
      <c r="D7" s="268" t="s">
        <v>277</v>
      </c>
      <c r="E7" s="268"/>
      <c r="F7" s="268"/>
      <c r="G7" s="268"/>
      <c r="H7" s="268"/>
      <c r="I7" s="268"/>
      <c r="J7" s="268"/>
    </row>
    <row r="8" spans="3:10" s="165" customFormat="1" ht="59.25" customHeight="1">
      <c r="C8" s="160"/>
      <c r="D8" s="268" t="s">
        <v>278</v>
      </c>
      <c r="E8" s="268"/>
      <c r="F8" s="268"/>
      <c r="G8" s="268"/>
      <c r="H8" s="268"/>
      <c r="I8" s="268"/>
      <c r="J8" s="268"/>
    </row>
    <row r="9" spans="3:10" s="165" customFormat="1" ht="44.25" customHeight="1">
      <c r="C9" s="160"/>
      <c r="D9" s="268" t="s">
        <v>279</v>
      </c>
      <c r="E9" s="268"/>
      <c r="F9" s="268"/>
      <c r="G9" s="268"/>
      <c r="H9" s="268"/>
      <c r="I9" s="268"/>
      <c r="J9" s="268"/>
    </row>
    <row r="10" spans="3:10" s="167" customFormat="1" ht="19.5" customHeight="1">
      <c r="C10" s="166" t="s">
        <v>102</v>
      </c>
      <c r="D10" s="277" t="s">
        <v>227</v>
      </c>
      <c r="E10" s="277"/>
      <c r="F10" s="277"/>
      <c r="G10" s="277"/>
      <c r="H10" s="277"/>
      <c r="I10" s="277"/>
      <c r="J10" s="277"/>
    </row>
    <row r="11" spans="3:10" s="165" customFormat="1" ht="25.5" customHeight="1">
      <c r="C11" s="168" t="s">
        <v>103</v>
      </c>
      <c r="D11" s="278" t="s">
        <v>185</v>
      </c>
      <c r="E11" s="278"/>
      <c r="F11" s="278"/>
      <c r="G11" s="278"/>
      <c r="H11" s="278"/>
      <c r="I11" s="278"/>
      <c r="J11" s="278"/>
    </row>
    <row r="12" spans="3:10" s="165" customFormat="1" ht="60" customHeight="1">
      <c r="C12" s="160" t="s">
        <v>104</v>
      </c>
      <c r="D12" s="267" t="s">
        <v>229</v>
      </c>
      <c r="E12" s="267"/>
      <c r="F12" s="267"/>
      <c r="G12" s="267"/>
      <c r="H12" s="267"/>
      <c r="I12" s="267"/>
      <c r="J12" s="267"/>
    </row>
    <row r="13" spans="3:10" s="165" customFormat="1" ht="60.75" customHeight="1">
      <c r="C13" s="160"/>
      <c r="D13" s="271" t="s">
        <v>208</v>
      </c>
      <c r="E13" s="271"/>
      <c r="F13" s="271" t="s">
        <v>207</v>
      </c>
      <c r="G13" s="271"/>
      <c r="H13" s="271"/>
      <c r="I13" s="169"/>
      <c r="J13" s="169"/>
    </row>
    <row r="14" spans="3:10" s="165" customFormat="1" ht="16.5" customHeight="1">
      <c r="C14" s="160"/>
      <c r="D14" s="271">
        <v>1</v>
      </c>
      <c r="E14" s="271"/>
      <c r="F14" s="271">
        <v>1.3</v>
      </c>
      <c r="G14" s="271"/>
      <c r="H14" s="271"/>
      <c r="I14" s="169"/>
      <c r="J14" s="169"/>
    </row>
    <row r="15" spans="3:10" s="165" customFormat="1" ht="16.5" customHeight="1">
      <c r="C15" s="160"/>
      <c r="D15" s="271" t="s">
        <v>14</v>
      </c>
      <c r="E15" s="271"/>
      <c r="F15" s="271">
        <v>1.5</v>
      </c>
      <c r="G15" s="271"/>
      <c r="H15" s="271"/>
      <c r="I15" s="169"/>
      <c r="J15" s="169"/>
    </row>
    <row r="16" spans="3:10" s="165" customFormat="1" ht="30" customHeight="1">
      <c r="C16" s="160" t="s">
        <v>105</v>
      </c>
      <c r="D16" s="267" t="s">
        <v>230</v>
      </c>
      <c r="E16" s="267"/>
      <c r="F16" s="267"/>
      <c r="G16" s="267"/>
      <c r="H16" s="267"/>
      <c r="I16" s="267"/>
      <c r="J16" s="267"/>
    </row>
    <row r="17" spans="3:10" s="165" customFormat="1" ht="17.25" customHeight="1">
      <c r="C17" s="160"/>
      <c r="D17" s="269" t="s">
        <v>222</v>
      </c>
      <c r="E17" s="269"/>
      <c r="F17" s="269"/>
      <c r="G17" s="269"/>
      <c r="H17" s="269"/>
      <c r="I17" s="269"/>
      <c r="J17" s="269"/>
    </row>
    <row r="18" spans="3:10" s="165" customFormat="1" ht="21.75" customHeight="1">
      <c r="C18" s="160"/>
      <c r="D18" s="269" t="s">
        <v>223</v>
      </c>
      <c r="E18" s="269"/>
      <c r="F18" s="269"/>
      <c r="G18" s="269"/>
      <c r="H18" s="269"/>
      <c r="I18" s="269"/>
      <c r="J18" s="269"/>
    </row>
    <row r="19" spans="3:10" s="165" customFormat="1" ht="30.75" customHeight="1">
      <c r="C19" s="160"/>
      <c r="D19" s="267" t="s">
        <v>250</v>
      </c>
      <c r="E19" s="267"/>
      <c r="F19" s="267"/>
      <c r="G19" s="267"/>
      <c r="H19" s="267"/>
      <c r="I19" s="267"/>
      <c r="J19" s="267"/>
    </row>
    <row r="20" spans="3:10" s="165" customFormat="1" ht="34.5" customHeight="1">
      <c r="C20" s="160"/>
      <c r="D20" s="267" t="s">
        <v>1</v>
      </c>
      <c r="E20" s="267"/>
      <c r="F20" s="267"/>
      <c r="G20" s="267"/>
      <c r="H20" s="267"/>
      <c r="I20" s="267"/>
      <c r="J20" s="267"/>
    </row>
    <row r="21" spans="3:10" s="165" customFormat="1" ht="52.5" customHeight="1">
      <c r="C21" s="160"/>
      <c r="D21" s="267" t="s">
        <v>0</v>
      </c>
      <c r="E21" s="267"/>
      <c r="F21" s="267"/>
      <c r="G21" s="267"/>
      <c r="H21" s="267"/>
      <c r="I21" s="267"/>
      <c r="J21" s="267"/>
    </row>
    <row r="22" spans="3:10" s="165" customFormat="1" ht="60.75" customHeight="1">
      <c r="C22" s="160"/>
      <c r="D22" s="271" t="s">
        <v>208</v>
      </c>
      <c r="E22" s="271"/>
      <c r="F22" s="271" t="s">
        <v>209</v>
      </c>
      <c r="G22" s="271"/>
      <c r="H22" s="271"/>
      <c r="I22" s="170"/>
      <c r="J22" s="170"/>
    </row>
    <row r="23" spans="3:10" s="165" customFormat="1" ht="18.75" customHeight="1">
      <c r="C23" s="160"/>
      <c r="D23" s="271">
        <v>1</v>
      </c>
      <c r="E23" s="271"/>
      <c r="F23" s="271">
        <v>1.5</v>
      </c>
      <c r="G23" s="271"/>
      <c r="H23" s="271"/>
      <c r="I23" s="170"/>
      <c r="J23" s="170"/>
    </row>
    <row r="24" spans="3:10" s="165" customFormat="1" ht="16.5" customHeight="1">
      <c r="C24" s="160"/>
      <c r="D24" s="271">
        <v>2</v>
      </c>
      <c r="E24" s="271"/>
      <c r="F24" s="271">
        <v>1.7</v>
      </c>
      <c r="G24" s="271"/>
      <c r="H24" s="271"/>
      <c r="I24" s="170"/>
      <c r="J24" s="170"/>
    </row>
    <row r="25" spans="3:10" s="165" customFormat="1" ht="18" customHeight="1">
      <c r="C25" s="160"/>
      <c r="D25" s="271" t="s">
        <v>15</v>
      </c>
      <c r="E25" s="271"/>
      <c r="F25" s="273">
        <v>2</v>
      </c>
      <c r="G25" s="273"/>
      <c r="H25" s="273"/>
      <c r="I25" s="170"/>
      <c r="J25" s="170"/>
    </row>
    <row r="26" spans="3:10" s="165" customFormat="1" ht="7.5" customHeight="1">
      <c r="C26" s="160"/>
      <c r="D26" s="171"/>
      <c r="E26" s="172"/>
      <c r="F26" s="172"/>
      <c r="G26" s="171"/>
      <c r="H26" s="171"/>
      <c r="I26" s="170"/>
      <c r="J26" s="170"/>
    </row>
    <row r="27" spans="3:10" s="165" customFormat="1" ht="47.25" customHeight="1">
      <c r="C27" s="160"/>
      <c r="D27" s="272" t="s">
        <v>287</v>
      </c>
      <c r="E27" s="272"/>
      <c r="F27" s="272"/>
      <c r="G27" s="272"/>
      <c r="H27" s="272"/>
      <c r="I27" s="272"/>
      <c r="J27" s="272"/>
    </row>
    <row r="28" spans="3:10" s="165" customFormat="1" ht="25.5" customHeight="1">
      <c r="C28" s="160" t="s">
        <v>206</v>
      </c>
      <c r="D28" s="267" t="s">
        <v>106</v>
      </c>
      <c r="E28" s="267"/>
      <c r="F28" s="267"/>
      <c r="G28" s="267"/>
      <c r="H28" s="267"/>
      <c r="I28" s="267"/>
      <c r="J28" s="267"/>
    </row>
    <row r="29" spans="3:10" s="165" customFormat="1" ht="36.75" customHeight="1">
      <c r="C29" s="160"/>
      <c r="D29" s="270" t="s">
        <v>191</v>
      </c>
      <c r="E29" s="270"/>
      <c r="F29" s="270"/>
      <c r="G29" s="270"/>
      <c r="H29" s="270"/>
      <c r="I29" s="270"/>
      <c r="J29" s="270"/>
    </row>
    <row r="30" spans="3:10" s="165" customFormat="1" ht="23.25" customHeight="1">
      <c r="C30" s="160"/>
      <c r="D30" s="270" t="s">
        <v>108</v>
      </c>
      <c r="E30" s="270"/>
      <c r="F30" s="270"/>
      <c r="G30" s="270"/>
      <c r="H30" s="270"/>
      <c r="I30" s="270"/>
      <c r="J30" s="270"/>
    </row>
    <row r="31" spans="3:10" s="165" customFormat="1" ht="59.25" customHeight="1">
      <c r="C31" s="160"/>
      <c r="D31" s="173"/>
      <c r="E31" s="268" t="s">
        <v>110</v>
      </c>
      <c r="F31" s="268"/>
      <c r="G31" s="268"/>
      <c r="H31" s="268"/>
      <c r="I31" s="268"/>
      <c r="J31" s="268"/>
    </row>
    <row r="32" spans="3:10" s="165" customFormat="1" ht="43.5" customHeight="1">
      <c r="C32" s="160"/>
      <c r="D32" s="173"/>
      <c r="E32" s="268" t="s">
        <v>112</v>
      </c>
      <c r="F32" s="268"/>
      <c r="G32" s="268"/>
      <c r="H32" s="268"/>
      <c r="I32" s="268"/>
      <c r="J32" s="268"/>
    </row>
    <row r="33" spans="3:10" s="165" customFormat="1" ht="18.75" customHeight="1">
      <c r="C33" s="160"/>
      <c r="D33" s="267" t="s">
        <v>107</v>
      </c>
      <c r="E33" s="267"/>
      <c r="F33" s="267"/>
      <c r="G33" s="267"/>
      <c r="H33" s="267"/>
      <c r="I33" s="267"/>
      <c r="J33" s="267"/>
    </row>
    <row r="34" spans="3:10" s="165" customFormat="1" ht="49.5" customHeight="1">
      <c r="C34" s="160"/>
      <c r="D34" s="173"/>
      <c r="E34" s="268" t="s">
        <v>109</v>
      </c>
      <c r="F34" s="268"/>
      <c r="G34" s="268"/>
      <c r="H34" s="268"/>
      <c r="I34" s="268"/>
      <c r="J34" s="268"/>
    </row>
    <row r="35" spans="3:10" s="165" customFormat="1" ht="30" customHeight="1">
      <c r="C35" s="160"/>
      <c r="D35" s="173"/>
      <c r="E35" s="268" t="s">
        <v>111</v>
      </c>
      <c r="F35" s="268"/>
      <c r="G35" s="268"/>
      <c r="H35" s="268"/>
      <c r="I35" s="268"/>
      <c r="J35" s="268"/>
    </row>
    <row r="36" spans="3:10" s="165" customFormat="1" ht="22.5" customHeight="1">
      <c r="C36" s="160"/>
      <c r="D36" s="267" t="s">
        <v>113</v>
      </c>
      <c r="E36" s="267"/>
      <c r="F36" s="267"/>
      <c r="G36" s="267"/>
      <c r="H36" s="267"/>
      <c r="I36" s="267"/>
      <c r="J36" s="267"/>
    </row>
    <row r="37" spans="4:10" ht="95.25" customHeight="1">
      <c r="D37" s="174"/>
      <c r="E37" s="268" t="s">
        <v>117</v>
      </c>
      <c r="F37" s="268"/>
      <c r="G37" s="268"/>
      <c r="H37" s="268"/>
      <c r="I37" s="268"/>
      <c r="J37" s="268"/>
    </row>
    <row r="38" spans="4:10" ht="24.75" customHeight="1">
      <c r="D38" s="270" t="s">
        <v>114</v>
      </c>
      <c r="E38" s="270"/>
      <c r="F38" s="270"/>
      <c r="G38" s="270"/>
      <c r="H38" s="270"/>
      <c r="I38" s="270"/>
      <c r="J38" s="270"/>
    </row>
    <row r="39" spans="4:10" ht="36" customHeight="1">
      <c r="D39" s="163"/>
      <c r="E39" s="274" t="s">
        <v>116</v>
      </c>
      <c r="F39" s="274"/>
      <c r="G39" s="274"/>
      <c r="H39" s="274"/>
      <c r="I39" s="274"/>
      <c r="J39" s="274"/>
    </row>
    <row r="40" spans="4:10" ht="32.25" customHeight="1">
      <c r="D40" s="163"/>
      <c r="E40" s="274" t="s">
        <v>115</v>
      </c>
      <c r="F40" s="274"/>
      <c r="G40" s="274"/>
      <c r="H40" s="274"/>
      <c r="I40" s="274"/>
      <c r="J40" s="274"/>
    </row>
    <row r="41" spans="3:10" s="165" customFormat="1" ht="37.5" customHeight="1">
      <c r="C41" s="160"/>
      <c r="D41" s="267" t="s">
        <v>210</v>
      </c>
      <c r="E41" s="267"/>
      <c r="F41" s="267"/>
      <c r="G41" s="267"/>
      <c r="H41" s="267"/>
      <c r="I41" s="267"/>
      <c r="J41" s="267"/>
    </row>
    <row r="42" spans="3:10" s="165" customFormat="1" ht="24.75" customHeight="1" thickBot="1">
      <c r="C42" s="160" t="s">
        <v>118</v>
      </c>
      <c r="D42" s="267" t="s">
        <v>280</v>
      </c>
      <c r="E42" s="267"/>
      <c r="F42" s="267"/>
      <c r="G42" s="267"/>
      <c r="H42" s="267"/>
      <c r="I42" s="267"/>
      <c r="J42" s="267"/>
    </row>
    <row r="43" spans="3:10" s="165" customFormat="1" ht="31.5" customHeight="1">
      <c r="C43" s="160"/>
      <c r="D43" s="175" t="s">
        <v>149</v>
      </c>
      <c r="E43" s="176" t="s">
        <v>9</v>
      </c>
      <c r="F43" s="177"/>
      <c r="G43" s="170"/>
      <c r="H43" s="177"/>
      <c r="I43" s="178"/>
      <c r="J43" s="170"/>
    </row>
    <row r="44" spans="3:10" s="165" customFormat="1" ht="12.75">
      <c r="C44" s="160"/>
      <c r="D44" s="179" t="s">
        <v>10</v>
      </c>
      <c r="E44" s="180" t="s">
        <v>158</v>
      </c>
      <c r="F44" s="181"/>
      <c r="G44" s="170"/>
      <c r="H44" s="177"/>
      <c r="I44" s="178"/>
      <c r="J44" s="170"/>
    </row>
    <row r="45" spans="3:10" s="165" customFormat="1" ht="12.75">
      <c r="C45" s="160"/>
      <c r="D45" s="179" t="s">
        <v>11</v>
      </c>
      <c r="E45" s="180">
        <v>1.1</v>
      </c>
      <c r="F45" s="181"/>
      <c r="G45" s="170"/>
      <c r="H45" s="177"/>
      <c r="I45" s="178"/>
      <c r="J45" s="170"/>
    </row>
    <row r="46" spans="3:10" s="165" customFormat="1" ht="15.75" customHeight="1">
      <c r="C46" s="160"/>
      <c r="D46" s="179" t="s">
        <v>12</v>
      </c>
      <c r="E46" s="180">
        <v>1.1</v>
      </c>
      <c r="F46" s="181"/>
      <c r="G46" s="170"/>
      <c r="H46" s="177"/>
      <c r="I46" s="178"/>
      <c r="J46" s="170"/>
    </row>
    <row r="47" spans="3:10" s="165" customFormat="1" ht="13.5" thickBot="1">
      <c r="C47" s="160"/>
      <c r="D47" s="182" t="s">
        <v>13</v>
      </c>
      <c r="E47" s="183" t="s">
        <v>159</v>
      </c>
      <c r="F47" s="181"/>
      <c r="G47" s="170"/>
      <c r="H47" s="177"/>
      <c r="I47" s="178"/>
      <c r="J47" s="170"/>
    </row>
    <row r="48" spans="3:10" s="165" customFormat="1" ht="7.5" customHeight="1">
      <c r="C48" s="160"/>
      <c r="D48" s="169"/>
      <c r="E48" s="169"/>
      <c r="F48" s="169"/>
      <c r="G48" s="169"/>
      <c r="H48" s="169"/>
      <c r="I48" s="169"/>
      <c r="J48" s="170"/>
    </row>
    <row r="49" spans="3:10" s="165" customFormat="1" ht="26.25" customHeight="1">
      <c r="C49" s="160"/>
      <c r="D49" s="267" t="s">
        <v>211</v>
      </c>
      <c r="E49" s="267"/>
      <c r="F49" s="267"/>
      <c r="G49" s="267"/>
      <c r="H49" s="267"/>
      <c r="I49" s="267"/>
      <c r="J49" s="267"/>
    </row>
    <row r="50" spans="3:10" s="165" customFormat="1" ht="18" customHeight="1">
      <c r="C50" s="160"/>
      <c r="D50" s="267" t="s">
        <v>36</v>
      </c>
      <c r="E50" s="267"/>
      <c r="F50" s="267"/>
      <c r="G50" s="267"/>
      <c r="H50" s="267"/>
      <c r="I50" s="267"/>
      <c r="J50" s="267"/>
    </row>
    <row r="51" spans="3:10" s="165" customFormat="1" ht="17.25" customHeight="1">
      <c r="C51" s="160"/>
      <c r="D51" s="267" t="s">
        <v>37</v>
      </c>
      <c r="E51" s="267"/>
      <c r="F51" s="267"/>
      <c r="G51" s="267"/>
      <c r="H51" s="267"/>
      <c r="I51" s="267"/>
      <c r="J51" s="267"/>
    </row>
    <row r="52" spans="3:10" s="165" customFormat="1" ht="11.25" customHeight="1">
      <c r="C52" s="160"/>
      <c r="D52" s="169"/>
      <c r="E52" s="169"/>
      <c r="F52" s="169"/>
      <c r="G52" s="169"/>
      <c r="H52" s="169"/>
      <c r="I52" s="169"/>
      <c r="J52" s="169"/>
    </row>
    <row r="53" spans="3:10" s="165" customFormat="1" ht="18.75" customHeight="1">
      <c r="C53" s="160" t="s">
        <v>119</v>
      </c>
      <c r="D53" s="316" t="s">
        <v>120</v>
      </c>
      <c r="E53" s="267"/>
      <c r="F53" s="267"/>
      <c r="G53" s="267"/>
      <c r="H53" s="267"/>
      <c r="I53" s="267"/>
      <c r="J53" s="267"/>
    </row>
    <row r="54" spans="3:10" s="165" customFormat="1" ht="31.5" customHeight="1">
      <c r="C54" s="160"/>
      <c r="D54" s="270" t="s">
        <v>121</v>
      </c>
      <c r="E54" s="270"/>
      <c r="F54" s="270"/>
      <c r="G54" s="270"/>
      <c r="H54" s="270"/>
      <c r="I54" s="270"/>
      <c r="J54" s="270"/>
    </row>
    <row r="55" spans="3:10" s="165" customFormat="1" ht="10.5" customHeight="1">
      <c r="C55" s="160"/>
      <c r="D55" s="178"/>
      <c r="E55" s="178"/>
      <c r="F55" s="178"/>
      <c r="G55" s="178"/>
      <c r="H55" s="178"/>
      <c r="I55" s="178"/>
      <c r="J55" s="178"/>
    </row>
    <row r="56" spans="3:10" ht="17.25" customHeight="1">
      <c r="C56" s="160" t="s">
        <v>122</v>
      </c>
      <c r="D56" s="283" t="s">
        <v>38</v>
      </c>
      <c r="E56" s="283"/>
      <c r="F56" s="283"/>
      <c r="G56" s="283"/>
      <c r="H56" s="283"/>
      <c r="I56" s="283"/>
      <c r="J56" s="283"/>
    </row>
    <row r="57" spans="4:10" ht="10.5" customHeight="1" thickBot="1">
      <c r="D57" s="184"/>
      <c r="E57" s="184"/>
      <c r="F57" s="184"/>
      <c r="G57" s="184"/>
      <c r="H57" s="184"/>
      <c r="I57" s="184"/>
      <c r="J57" s="184"/>
    </row>
    <row r="58" spans="4:7" ht="21.75" customHeight="1" thickBot="1">
      <c r="D58" s="185" t="s">
        <v>21</v>
      </c>
      <c r="E58" s="327" t="s">
        <v>38</v>
      </c>
      <c r="F58" s="309"/>
      <c r="G58" s="186"/>
    </row>
    <row r="59" spans="4:7" ht="15" customHeight="1">
      <c r="D59" s="187" t="s">
        <v>22</v>
      </c>
      <c r="E59" s="328">
        <v>0.7</v>
      </c>
      <c r="F59" s="329"/>
      <c r="G59" s="188"/>
    </row>
    <row r="60" spans="4:7" ht="15" customHeight="1">
      <c r="D60" s="189" t="s">
        <v>23</v>
      </c>
      <c r="E60" s="330">
        <v>0.9</v>
      </c>
      <c r="F60" s="331"/>
      <c r="G60" s="188"/>
    </row>
    <row r="61" spans="4:7" ht="15" customHeight="1">
      <c r="D61" s="189" t="s">
        <v>24</v>
      </c>
      <c r="E61" s="319">
        <v>1.15</v>
      </c>
      <c r="F61" s="320"/>
      <c r="G61" s="188"/>
    </row>
    <row r="62" spans="4:7" ht="15" customHeight="1">
      <c r="D62" s="189" t="s">
        <v>25</v>
      </c>
      <c r="E62" s="319">
        <v>1.15</v>
      </c>
      <c r="F62" s="320"/>
      <c r="G62" s="188"/>
    </row>
    <row r="63" spans="4:7" ht="15" customHeight="1">
      <c r="D63" s="189" t="s">
        <v>26</v>
      </c>
      <c r="E63" s="332">
        <v>1.1</v>
      </c>
      <c r="F63" s="333"/>
      <c r="G63" s="188"/>
    </row>
    <row r="64" spans="4:7" ht="15" customHeight="1">
      <c r="D64" s="189" t="s">
        <v>27</v>
      </c>
      <c r="E64" s="332">
        <v>1</v>
      </c>
      <c r="F64" s="333"/>
      <c r="G64" s="188"/>
    </row>
    <row r="65" spans="4:7" ht="15" customHeight="1">
      <c r="D65" s="189" t="s">
        <v>28</v>
      </c>
      <c r="E65" s="332">
        <v>0.9</v>
      </c>
      <c r="F65" s="333"/>
      <c r="G65" s="188"/>
    </row>
    <row r="66" spans="4:7" ht="15" customHeight="1">
      <c r="D66" s="189" t="s">
        <v>29</v>
      </c>
      <c r="E66" s="332">
        <v>0.9</v>
      </c>
      <c r="F66" s="333"/>
      <c r="G66" s="188"/>
    </row>
    <row r="67" spans="4:7" ht="15" customHeight="1">
      <c r="D67" s="189" t="s">
        <v>30</v>
      </c>
      <c r="E67" s="319">
        <v>1.15</v>
      </c>
      <c r="F67" s="320"/>
      <c r="G67" s="190"/>
    </row>
    <row r="68" spans="4:7" ht="15" customHeight="1">
      <c r="D68" s="189" t="s">
        <v>31</v>
      </c>
      <c r="E68" s="319">
        <v>1.15</v>
      </c>
      <c r="F68" s="320"/>
      <c r="G68" s="190"/>
    </row>
    <row r="69" spans="4:7" ht="15" customHeight="1">
      <c r="D69" s="189" t="s">
        <v>32</v>
      </c>
      <c r="E69" s="319">
        <v>1.2</v>
      </c>
      <c r="F69" s="320"/>
      <c r="G69" s="188"/>
    </row>
    <row r="70" spans="4:7" ht="15" customHeight="1" thickBot="1">
      <c r="D70" s="191" t="s">
        <v>33</v>
      </c>
      <c r="E70" s="286">
        <v>1.25</v>
      </c>
      <c r="F70" s="287"/>
      <c r="G70" s="188"/>
    </row>
    <row r="71" spans="5:8" ht="15" customHeight="1">
      <c r="E71" s="186"/>
      <c r="F71" s="190"/>
      <c r="G71" s="190"/>
      <c r="H71" s="188"/>
    </row>
    <row r="72" spans="4:10" ht="15" customHeight="1">
      <c r="D72" s="267" t="s">
        <v>224</v>
      </c>
      <c r="E72" s="267"/>
      <c r="F72" s="267"/>
      <c r="G72" s="267"/>
      <c r="H72" s="267"/>
      <c r="I72" s="267"/>
      <c r="J72" s="267"/>
    </row>
    <row r="73" spans="4:10" ht="19.5" customHeight="1">
      <c r="D73" s="334" t="s">
        <v>225</v>
      </c>
      <c r="E73" s="334"/>
      <c r="F73" s="334"/>
      <c r="G73" s="334"/>
      <c r="H73" s="334"/>
      <c r="I73" s="334"/>
      <c r="J73" s="334"/>
    </row>
    <row r="74" spans="4:10" ht="21" customHeight="1">
      <c r="D74" s="281" t="s">
        <v>226</v>
      </c>
      <c r="E74" s="281"/>
      <c r="F74" s="281"/>
      <c r="G74" s="281"/>
      <c r="H74" s="281"/>
      <c r="I74" s="281"/>
      <c r="J74" s="281"/>
    </row>
    <row r="75" spans="3:10" ht="24" customHeight="1">
      <c r="C75" s="160" t="s">
        <v>123</v>
      </c>
      <c r="D75" s="282" t="s">
        <v>281</v>
      </c>
      <c r="E75" s="282"/>
      <c r="F75" s="282"/>
      <c r="G75" s="282"/>
      <c r="H75" s="282"/>
      <c r="I75" s="282"/>
      <c r="J75" s="282"/>
    </row>
    <row r="76" spans="3:10" s="193" customFormat="1" ht="24" customHeight="1">
      <c r="C76" s="192" t="s">
        <v>94</v>
      </c>
      <c r="D76" s="284" t="s">
        <v>124</v>
      </c>
      <c r="E76" s="284"/>
      <c r="F76" s="284"/>
      <c r="G76" s="284"/>
      <c r="H76" s="284"/>
      <c r="I76" s="284"/>
      <c r="J76" s="284"/>
    </row>
    <row r="77" spans="3:10" ht="21.75" customHeight="1" thickBot="1">
      <c r="C77" s="160" t="s">
        <v>125</v>
      </c>
      <c r="D77" s="285" t="s">
        <v>126</v>
      </c>
      <c r="E77" s="285"/>
      <c r="F77" s="285"/>
      <c r="G77" s="285"/>
      <c r="H77" s="285"/>
      <c r="I77" s="285"/>
      <c r="J77" s="285"/>
    </row>
    <row r="78" spans="3:9" ht="21.75" customHeight="1" thickBot="1">
      <c r="C78" s="162"/>
      <c r="D78" s="288" t="s">
        <v>127</v>
      </c>
      <c r="E78" s="289"/>
      <c r="F78" s="289"/>
      <c r="G78" s="289"/>
      <c r="H78" s="290" t="s">
        <v>9</v>
      </c>
      <c r="I78" s="291"/>
    </row>
    <row r="79" spans="3:9" ht="12.75">
      <c r="C79" s="162"/>
      <c r="D79" s="299" t="s">
        <v>128</v>
      </c>
      <c r="E79" s="300"/>
      <c r="F79" s="300"/>
      <c r="G79" s="300"/>
      <c r="H79" s="292" t="s">
        <v>157</v>
      </c>
      <c r="I79" s="293"/>
    </row>
    <row r="80" spans="3:9" ht="12.75">
      <c r="C80" s="162"/>
      <c r="D80" s="299" t="s">
        <v>129</v>
      </c>
      <c r="E80" s="300"/>
      <c r="F80" s="300"/>
      <c r="G80" s="300"/>
      <c r="H80" s="297">
        <v>2.2</v>
      </c>
      <c r="I80" s="298"/>
    </row>
    <row r="81" spans="3:9" ht="12.75">
      <c r="C81" s="162"/>
      <c r="D81" s="294" t="s">
        <v>130</v>
      </c>
      <c r="E81" s="295"/>
      <c r="F81" s="295"/>
      <c r="G81" s="296"/>
      <c r="H81" s="297">
        <v>1.4</v>
      </c>
      <c r="I81" s="298"/>
    </row>
    <row r="82" spans="3:9" ht="29.25" customHeight="1">
      <c r="C82" s="162"/>
      <c r="D82" s="294" t="s">
        <v>131</v>
      </c>
      <c r="E82" s="295"/>
      <c r="F82" s="295"/>
      <c r="G82" s="296"/>
      <c r="H82" s="297">
        <v>1.4</v>
      </c>
      <c r="I82" s="298"/>
    </row>
    <row r="83" spans="3:9" ht="12.75">
      <c r="C83" s="162"/>
      <c r="D83" s="294" t="s">
        <v>132</v>
      </c>
      <c r="E83" s="295"/>
      <c r="F83" s="295"/>
      <c r="G83" s="296"/>
      <c r="H83" s="297">
        <v>1.4</v>
      </c>
      <c r="I83" s="298"/>
    </row>
    <row r="84" spans="3:9" ht="12.75">
      <c r="C84" s="162"/>
      <c r="D84" s="294" t="s">
        <v>133</v>
      </c>
      <c r="E84" s="295"/>
      <c r="F84" s="295"/>
      <c r="G84" s="296"/>
      <c r="H84" s="279">
        <v>2</v>
      </c>
      <c r="I84" s="280"/>
    </row>
    <row r="85" spans="3:9" ht="12.75">
      <c r="C85" s="162"/>
      <c r="D85" s="294" t="s">
        <v>134</v>
      </c>
      <c r="E85" s="295"/>
      <c r="F85" s="295"/>
      <c r="G85" s="296"/>
      <c r="H85" s="279">
        <v>2</v>
      </c>
      <c r="I85" s="280"/>
    </row>
    <row r="86" spans="3:9" ht="12.75">
      <c r="C86" s="162"/>
      <c r="D86" s="294" t="s">
        <v>135</v>
      </c>
      <c r="E86" s="295"/>
      <c r="F86" s="295"/>
      <c r="G86" s="296"/>
      <c r="H86" s="279">
        <v>2</v>
      </c>
      <c r="I86" s="280"/>
    </row>
    <row r="87" spans="3:9" ht="12.75">
      <c r="C87" s="162"/>
      <c r="D87" s="294" t="s">
        <v>136</v>
      </c>
      <c r="E87" s="295"/>
      <c r="F87" s="295"/>
      <c r="G87" s="296"/>
      <c r="H87" s="297">
        <v>1.4</v>
      </c>
      <c r="I87" s="298"/>
    </row>
    <row r="88" spans="3:9" ht="12.75">
      <c r="C88" s="162"/>
      <c r="D88" s="294" t="s">
        <v>137</v>
      </c>
      <c r="E88" s="295"/>
      <c r="F88" s="295"/>
      <c r="G88" s="296"/>
      <c r="H88" s="279">
        <v>2</v>
      </c>
      <c r="I88" s="280"/>
    </row>
    <row r="89" spans="3:9" ht="30.75" customHeight="1">
      <c r="C89" s="162"/>
      <c r="D89" s="294" t="s">
        <v>138</v>
      </c>
      <c r="E89" s="295"/>
      <c r="F89" s="295"/>
      <c r="G89" s="296"/>
      <c r="H89" s="279">
        <v>3</v>
      </c>
      <c r="I89" s="280"/>
    </row>
    <row r="90" spans="3:9" ht="12.75">
      <c r="C90" s="162"/>
      <c r="D90" s="294" t="s">
        <v>139</v>
      </c>
      <c r="E90" s="295"/>
      <c r="F90" s="295"/>
      <c r="G90" s="296"/>
      <c r="H90" s="279">
        <v>2</v>
      </c>
      <c r="I90" s="280"/>
    </row>
    <row r="91" spans="3:9" ht="24.75" customHeight="1" thickBot="1">
      <c r="C91" s="162"/>
      <c r="D91" s="324" t="s">
        <v>140</v>
      </c>
      <c r="E91" s="325"/>
      <c r="F91" s="325"/>
      <c r="G91" s="326"/>
      <c r="H91" s="314">
        <v>1.4</v>
      </c>
      <c r="I91" s="315"/>
    </row>
    <row r="92" spans="3:9" ht="9.75" customHeight="1">
      <c r="C92" s="162"/>
      <c r="D92" s="194"/>
      <c r="E92" s="194"/>
      <c r="F92" s="194"/>
      <c r="G92" s="194"/>
      <c r="H92" s="195"/>
      <c r="I92" s="195"/>
    </row>
    <row r="93" spans="3:10" ht="34.5" customHeight="1">
      <c r="C93" s="162"/>
      <c r="D93" s="267" t="s">
        <v>254</v>
      </c>
      <c r="E93" s="267"/>
      <c r="F93" s="267"/>
      <c r="G93" s="267"/>
      <c r="H93" s="267"/>
      <c r="I93" s="267"/>
      <c r="J93" s="267"/>
    </row>
    <row r="94" spans="3:10" ht="36.75" customHeight="1">
      <c r="C94" s="162"/>
      <c r="D94" s="267" t="s">
        <v>255</v>
      </c>
      <c r="E94" s="267"/>
      <c r="F94" s="267"/>
      <c r="G94" s="267"/>
      <c r="H94" s="267"/>
      <c r="I94" s="267"/>
      <c r="J94" s="267"/>
    </row>
    <row r="95" spans="4:10" ht="36" customHeight="1">
      <c r="D95" s="267" t="s">
        <v>282</v>
      </c>
      <c r="E95" s="267"/>
      <c r="F95" s="267"/>
      <c r="G95" s="267"/>
      <c r="H95" s="267"/>
      <c r="I95" s="267"/>
      <c r="J95" s="267"/>
    </row>
    <row r="96" spans="3:10" ht="18.75" customHeight="1">
      <c r="C96" s="160" t="s">
        <v>141</v>
      </c>
      <c r="D96" s="316" t="s">
        <v>251</v>
      </c>
      <c r="E96" s="267"/>
      <c r="F96" s="267"/>
      <c r="G96" s="267"/>
      <c r="H96" s="267"/>
      <c r="I96" s="267"/>
      <c r="J96" s="267"/>
    </row>
    <row r="97" spans="4:10" ht="26.25" customHeight="1">
      <c r="D97" s="270" t="s">
        <v>252</v>
      </c>
      <c r="E97" s="270"/>
      <c r="F97" s="270"/>
      <c r="G97" s="270"/>
      <c r="H97" s="270"/>
      <c r="I97" s="270"/>
      <c r="J97" s="270"/>
    </row>
    <row r="98" spans="3:10" ht="18" customHeight="1">
      <c r="C98" s="160" t="s">
        <v>142</v>
      </c>
      <c r="D98" s="312" t="s">
        <v>143</v>
      </c>
      <c r="E98" s="312"/>
      <c r="F98" s="312"/>
      <c r="J98" s="196"/>
    </row>
    <row r="99" spans="4:10" ht="9" customHeight="1" thickBot="1">
      <c r="D99" s="197"/>
      <c r="E99" s="197"/>
      <c r="F99" s="198"/>
      <c r="J99" s="196"/>
    </row>
    <row r="100" spans="4:9" ht="17.25" customHeight="1" thickBot="1">
      <c r="D100" s="199" t="s">
        <v>21</v>
      </c>
      <c r="E100" s="308" t="s">
        <v>38</v>
      </c>
      <c r="F100" s="309"/>
      <c r="I100" s="186"/>
    </row>
    <row r="101" spans="4:9" ht="14.25" customHeight="1">
      <c r="D101" s="200" t="s">
        <v>22</v>
      </c>
      <c r="E101" s="310">
        <v>0.7</v>
      </c>
      <c r="F101" s="311"/>
      <c r="I101" s="188"/>
    </row>
    <row r="102" spans="3:9" ht="14.25" customHeight="1">
      <c r="C102" s="162"/>
      <c r="D102" s="201" t="s">
        <v>23</v>
      </c>
      <c r="E102" s="317">
        <v>0.9</v>
      </c>
      <c r="F102" s="318"/>
      <c r="G102" s="188"/>
      <c r="H102" s="188"/>
      <c r="I102" s="188"/>
    </row>
    <row r="103" spans="3:9" ht="14.25" customHeight="1">
      <c r="C103" s="162"/>
      <c r="D103" s="201" t="s">
        <v>24</v>
      </c>
      <c r="E103" s="305">
        <v>1.15</v>
      </c>
      <c r="F103" s="306"/>
      <c r="G103" s="188"/>
      <c r="H103" s="188"/>
      <c r="I103" s="188"/>
    </row>
    <row r="104" spans="3:9" ht="14.25" customHeight="1">
      <c r="C104" s="162"/>
      <c r="D104" s="201" t="s">
        <v>25</v>
      </c>
      <c r="E104" s="305">
        <v>1.15</v>
      </c>
      <c r="F104" s="306"/>
      <c r="G104" s="188"/>
      <c r="H104" s="188"/>
      <c r="I104" s="188"/>
    </row>
    <row r="105" spans="3:9" ht="14.25" customHeight="1">
      <c r="C105" s="162"/>
      <c r="D105" s="201" t="s">
        <v>26</v>
      </c>
      <c r="E105" s="303">
        <v>1.1</v>
      </c>
      <c r="F105" s="304"/>
      <c r="G105" s="188"/>
      <c r="H105" s="188"/>
      <c r="I105" s="188"/>
    </row>
    <row r="106" spans="3:9" ht="14.25" customHeight="1">
      <c r="C106" s="162"/>
      <c r="D106" s="201" t="s">
        <v>27</v>
      </c>
      <c r="E106" s="303">
        <v>1</v>
      </c>
      <c r="F106" s="304"/>
      <c r="G106" s="188"/>
      <c r="H106" s="188"/>
      <c r="I106" s="188"/>
    </row>
    <row r="107" spans="3:9" ht="14.25" customHeight="1">
      <c r="C107" s="162"/>
      <c r="D107" s="201" t="s">
        <v>28</v>
      </c>
      <c r="E107" s="303">
        <v>0.9</v>
      </c>
      <c r="F107" s="304"/>
      <c r="G107" s="188"/>
      <c r="H107" s="188"/>
      <c r="I107" s="188"/>
    </row>
    <row r="108" spans="3:9" ht="14.25" customHeight="1">
      <c r="C108" s="162"/>
      <c r="D108" s="201" t="s">
        <v>29</v>
      </c>
      <c r="E108" s="303">
        <v>0.9</v>
      </c>
      <c r="F108" s="304"/>
      <c r="G108" s="188"/>
      <c r="H108" s="188"/>
      <c r="I108" s="188"/>
    </row>
    <row r="109" spans="3:9" ht="14.25" customHeight="1">
      <c r="C109" s="162"/>
      <c r="D109" s="201" t="s">
        <v>30</v>
      </c>
      <c r="E109" s="305">
        <v>1.15</v>
      </c>
      <c r="F109" s="306"/>
      <c r="G109" s="190"/>
      <c r="H109" s="190"/>
      <c r="I109" s="190"/>
    </row>
    <row r="110" spans="3:9" ht="14.25" customHeight="1">
      <c r="C110" s="162"/>
      <c r="D110" s="201" t="s">
        <v>31</v>
      </c>
      <c r="E110" s="305">
        <v>1.15</v>
      </c>
      <c r="F110" s="306"/>
      <c r="G110" s="190"/>
      <c r="H110" s="190"/>
      <c r="I110" s="190"/>
    </row>
    <row r="111" spans="3:9" ht="14.25" customHeight="1">
      <c r="C111" s="162"/>
      <c r="D111" s="201" t="s">
        <v>32</v>
      </c>
      <c r="E111" s="305">
        <v>1.2</v>
      </c>
      <c r="F111" s="306"/>
      <c r="G111" s="188"/>
      <c r="H111" s="188"/>
      <c r="I111" s="188"/>
    </row>
    <row r="112" spans="3:9" ht="14.25" customHeight="1" thickBot="1">
      <c r="C112" s="162"/>
      <c r="D112" s="202" t="s">
        <v>33</v>
      </c>
      <c r="E112" s="301">
        <v>1.25</v>
      </c>
      <c r="F112" s="302"/>
      <c r="G112" s="188"/>
      <c r="H112" s="188"/>
      <c r="I112" s="188"/>
    </row>
    <row r="113" spans="3:9" ht="4.5" customHeight="1">
      <c r="C113" s="162"/>
      <c r="D113" s="186"/>
      <c r="E113" s="190"/>
      <c r="F113" s="190"/>
      <c r="G113" s="188"/>
      <c r="H113" s="188"/>
      <c r="I113" s="188"/>
    </row>
    <row r="114" spans="4:10" ht="33" customHeight="1">
      <c r="D114" s="267" t="s">
        <v>220</v>
      </c>
      <c r="E114" s="267"/>
      <c r="F114" s="267"/>
      <c r="G114" s="267"/>
      <c r="H114" s="267"/>
      <c r="I114" s="267"/>
      <c r="J114" s="267"/>
    </row>
    <row r="115" spans="4:10" ht="5.25" customHeight="1">
      <c r="D115" s="267"/>
      <c r="E115" s="267"/>
      <c r="F115" s="267"/>
      <c r="G115" s="267"/>
      <c r="H115" s="267"/>
      <c r="I115" s="267"/>
      <c r="J115" s="267"/>
    </row>
    <row r="116" spans="3:9" ht="18" customHeight="1">
      <c r="C116" s="160" t="s">
        <v>144</v>
      </c>
      <c r="D116" s="307" t="s">
        <v>160</v>
      </c>
      <c r="E116" s="307"/>
      <c r="F116" s="307"/>
      <c r="G116" s="307"/>
      <c r="H116" s="307"/>
      <c r="I116" s="307"/>
    </row>
    <row r="117" spans="3:10" ht="18" customHeight="1">
      <c r="C117" s="160" t="s">
        <v>145</v>
      </c>
      <c r="D117" s="312" t="s">
        <v>146</v>
      </c>
      <c r="E117" s="313"/>
      <c r="F117" s="313"/>
      <c r="G117" s="313"/>
      <c r="H117" s="313"/>
      <c r="I117" s="313"/>
      <c r="J117" s="203"/>
    </row>
    <row r="118" spans="4:10" ht="16.5" customHeight="1">
      <c r="D118" s="322" t="s">
        <v>213</v>
      </c>
      <c r="E118" s="322"/>
      <c r="F118" s="322"/>
      <c r="G118" s="322"/>
      <c r="H118" s="322"/>
      <c r="I118" s="322"/>
      <c r="J118" s="203"/>
    </row>
    <row r="119" spans="4:10" ht="29.25" customHeight="1">
      <c r="D119" s="313" t="s">
        <v>253</v>
      </c>
      <c r="E119" s="313"/>
      <c r="F119" s="313"/>
      <c r="G119" s="313"/>
      <c r="H119" s="313"/>
      <c r="I119" s="313"/>
      <c r="J119" s="313"/>
    </row>
    <row r="120" spans="3:10" s="165" customFormat="1" ht="18" customHeight="1">
      <c r="C120" s="160"/>
      <c r="D120" s="312" t="s">
        <v>212</v>
      </c>
      <c r="E120" s="312"/>
      <c r="F120" s="312"/>
      <c r="G120" s="312"/>
      <c r="H120" s="312"/>
      <c r="I120" s="312"/>
      <c r="J120" s="203"/>
    </row>
    <row r="121" spans="3:10" s="165" customFormat="1" ht="25.5" customHeight="1">
      <c r="C121" s="160"/>
      <c r="D121" s="267" t="s">
        <v>218</v>
      </c>
      <c r="E121" s="267"/>
      <c r="F121" s="267"/>
      <c r="G121" s="267"/>
      <c r="H121" s="267"/>
      <c r="I121" s="267"/>
      <c r="J121" s="203"/>
    </row>
    <row r="122" spans="3:10" s="165" customFormat="1" ht="35.25" customHeight="1">
      <c r="C122" s="160"/>
      <c r="D122" s="323" t="s">
        <v>221</v>
      </c>
      <c r="E122" s="323"/>
      <c r="F122" s="323"/>
      <c r="G122" s="323"/>
      <c r="H122" s="323"/>
      <c r="I122" s="323"/>
      <c r="J122" s="203"/>
    </row>
    <row r="123" spans="3:10" s="205" customFormat="1" ht="21" customHeight="1">
      <c r="C123" s="166" t="s">
        <v>147</v>
      </c>
      <c r="D123" s="321" t="s">
        <v>217</v>
      </c>
      <c r="E123" s="321"/>
      <c r="F123" s="321"/>
      <c r="G123" s="321"/>
      <c r="H123" s="321"/>
      <c r="I123" s="321"/>
      <c r="J123" s="204"/>
    </row>
    <row r="124" spans="3:10" s="165" customFormat="1" ht="15" customHeight="1">
      <c r="C124" s="160" t="s">
        <v>148</v>
      </c>
      <c r="D124" s="312" t="s">
        <v>161</v>
      </c>
      <c r="E124" s="313"/>
      <c r="F124" s="313"/>
      <c r="G124" s="313"/>
      <c r="H124" s="313"/>
      <c r="I124" s="313"/>
      <c r="J124" s="206"/>
    </row>
    <row r="125" spans="3:10" s="165" customFormat="1" ht="6" customHeight="1" thickBot="1">
      <c r="C125" s="160"/>
      <c r="D125" s="198"/>
      <c r="E125" s="194"/>
      <c r="F125" s="194"/>
      <c r="G125" s="194"/>
      <c r="H125" s="194"/>
      <c r="I125" s="194"/>
      <c r="J125" s="206"/>
    </row>
    <row r="126" spans="3:10" s="165" customFormat="1" ht="30.75" customHeight="1" thickBot="1">
      <c r="C126" s="160"/>
      <c r="D126" s="207" t="s">
        <v>149</v>
      </c>
      <c r="E126" s="208" t="s">
        <v>9</v>
      </c>
      <c r="F126" s="170"/>
      <c r="G126" s="209"/>
      <c r="H126" s="170"/>
      <c r="I126" s="209"/>
      <c r="J126" s="210"/>
    </row>
    <row r="127" spans="3:10" s="165" customFormat="1" ht="15" customHeight="1">
      <c r="C127" s="160"/>
      <c r="D127" s="211" t="s">
        <v>10</v>
      </c>
      <c r="E127" s="212" t="s">
        <v>158</v>
      </c>
      <c r="F127" s="170"/>
      <c r="G127" s="209"/>
      <c r="H127" s="170"/>
      <c r="I127" s="209"/>
      <c r="J127" s="210"/>
    </row>
    <row r="128" spans="3:10" s="165" customFormat="1" ht="15" customHeight="1">
      <c r="C128" s="160"/>
      <c r="D128" s="179" t="s">
        <v>11</v>
      </c>
      <c r="E128" s="213">
        <v>1.1</v>
      </c>
      <c r="F128" s="170"/>
      <c r="G128" s="209"/>
      <c r="H128" s="170"/>
      <c r="I128" s="209"/>
      <c r="J128" s="210"/>
    </row>
    <row r="129" spans="3:10" s="165" customFormat="1" ht="15" customHeight="1">
      <c r="C129" s="160"/>
      <c r="D129" s="179" t="s">
        <v>12</v>
      </c>
      <c r="E129" s="213">
        <v>1.1</v>
      </c>
      <c r="F129" s="170"/>
      <c r="G129" s="209"/>
      <c r="H129" s="170"/>
      <c r="I129" s="209"/>
      <c r="J129" s="210"/>
    </row>
    <row r="130" spans="3:10" s="165" customFormat="1" ht="15.75" customHeight="1" thickBot="1">
      <c r="C130" s="160"/>
      <c r="D130" s="182" t="s">
        <v>13</v>
      </c>
      <c r="E130" s="214" t="s">
        <v>159</v>
      </c>
      <c r="F130" s="170"/>
      <c r="G130" s="209"/>
      <c r="H130" s="170"/>
      <c r="I130" s="209"/>
      <c r="J130" s="210"/>
    </row>
    <row r="131" spans="3:10" s="165" customFormat="1" ht="30.75" customHeight="1">
      <c r="C131" s="160"/>
      <c r="D131" s="267" t="s">
        <v>162</v>
      </c>
      <c r="E131" s="267"/>
      <c r="F131" s="267"/>
      <c r="G131" s="267"/>
      <c r="H131" s="267"/>
      <c r="I131" s="267"/>
      <c r="J131" s="267"/>
    </row>
    <row r="132" spans="3:10" s="165" customFormat="1" ht="21.75" customHeight="1">
      <c r="C132" s="160"/>
      <c r="D132" s="267" t="s">
        <v>214</v>
      </c>
      <c r="E132" s="267"/>
      <c r="F132" s="267"/>
      <c r="G132" s="267"/>
      <c r="H132" s="267"/>
      <c r="I132" s="267"/>
      <c r="J132" s="267"/>
    </row>
    <row r="133" spans="3:10" s="165" customFormat="1" ht="21" customHeight="1">
      <c r="C133" s="160"/>
      <c r="D133" s="267" t="s">
        <v>215</v>
      </c>
      <c r="E133" s="267"/>
      <c r="F133" s="267"/>
      <c r="G133" s="267"/>
      <c r="H133" s="267"/>
      <c r="I133" s="267"/>
      <c r="J133" s="267"/>
    </row>
    <row r="134" spans="3:10" s="165" customFormat="1" ht="15" customHeight="1">
      <c r="C134" s="160" t="s">
        <v>150</v>
      </c>
      <c r="D134" s="316" t="s">
        <v>283</v>
      </c>
      <c r="E134" s="267"/>
      <c r="F134" s="267"/>
      <c r="G134" s="267"/>
      <c r="H134" s="267"/>
      <c r="I134" s="267"/>
      <c r="J134" s="267"/>
    </row>
    <row r="135" spans="3:10" s="165" customFormat="1" ht="36" customHeight="1">
      <c r="C135" s="160"/>
      <c r="D135" s="270" t="s">
        <v>121</v>
      </c>
      <c r="E135" s="270"/>
      <c r="F135" s="270"/>
      <c r="G135" s="270"/>
      <c r="H135" s="270"/>
      <c r="I135" s="270"/>
      <c r="J135" s="270"/>
    </row>
    <row r="136" spans="3:10" s="165" customFormat="1" ht="15.75" customHeight="1">
      <c r="C136" s="160" t="s">
        <v>151</v>
      </c>
      <c r="D136" s="312" t="s">
        <v>152</v>
      </c>
      <c r="E136" s="313"/>
      <c r="F136" s="313"/>
      <c r="G136" s="313"/>
      <c r="H136" s="313"/>
      <c r="I136" s="313"/>
      <c r="J136" s="203"/>
    </row>
    <row r="137" spans="3:10" s="165" customFormat="1" ht="7.5" customHeight="1" thickBot="1">
      <c r="C137" s="160"/>
      <c r="D137" s="198"/>
      <c r="E137" s="194"/>
      <c r="F137" s="194"/>
      <c r="G137" s="194"/>
      <c r="H137" s="194"/>
      <c r="I137" s="194"/>
      <c r="J137" s="203"/>
    </row>
    <row r="138" spans="3:10" s="165" customFormat="1" ht="23.25" customHeight="1" thickBot="1">
      <c r="C138" s="160"/>
      <c r="D138" s="199" t="s">
        <v>21</v>
      </c>
      <c r="E138" s="208" t="s">
        <v>9</v>
      </c>
      <c r="F138" s="170"/>
      <c r="G138" s="170"/>
      <c r="H138" s="170"/>
      <c r="I138" s="170"/>
      <c r="J138" s="186"/>
    </row>
    <row r="139" spans="3:10" s="165" customFormat="1" ht="15" customHeight="1" thickBot="1">
      <c r="C139" s="160"/>
      <c r="D139" s="215" t="s">
        <v>153</v>
      </c>
      <c r="E139" s="216">
        <v>1</v>
      </c>
      <c r="F139" s="170"/>
      <c r="G139" s="188"/>
      <c r="H139" s="170"/>
      <c r="I139" s="188"/>
      <c r="J139" s="188"/>
    </row>
    <row r="140" spans="3:10" s="165" customFormat="1" ht="9.75" customHeight="1">
      <c r="C140" s="160"/>
      <c r="D140" s="186"/>
      <c r="E140" s="188"/>
      <c r="F140" s="170"/>
      <c r="G140" s="188"/>
      <c r="H140" s="170"/>
      <c r="I140" s="188"/>
      <c r="J140" s="188"/>
    </row>
    <row r="141" spans="3:10" s="205" customFormat="1" ht="16.5" customHeight="1">
      <c r="C141" s="166" t="s">
        <v>154</v>
      </c>
      <c r="D141" s="321" t="s">
        <v>155</v>
      </c>
      <c r="E141" s="321"/>
      <c r="F141" s="321"/>
      <c r="G141" s="321"/>
      <c r="H141" s="321"/>
      <c r="I141" s="321"/>
      <c r="J141" s="204"/>
    </row>
    <row r="142" spans="3:10" s="165" customFormat="1" ht="18" customHeight="1">
      <c r="C142" s="160" t="s">
        <v>156</v>
      </c>
      <c r="D142" s="312" t="s">
        <v>38</v>
      </c>
      <c r="E142" s="313"/>
      <c r="F142" s="313"/>
      <c r="G142" s="313"/>
      <c r="H142" s="313"/>
      <c r="I142" s="313"/>
      <c r="J142" s="196"/>
    </row>
    <row r="143" spans="3:10" s="165" customFormat="1" ht="5.25" customHeight="1" thickBot="1">
      <c r="C143" s="160"/>
      <c r="D143" s="198"/>
      <c r="E143" s="194"/>
      <c r="F143" s="194"/>
      <c r="G143" s="194"/>
      <c r="H143" s="194"/>
      <c r="I143" s="194"/>
      <c r="J143" s="196"/>
    </row>
    <row r="144" spans="4:9" ht="17.25" customHeight="1" thickBot="1">
      <c r="D144" s="199" t="s">
        <v>21</v>
      </c>
      <c r="E144" s="308" t="s">
        <v>38</v>
      </c>
      <c r="F144" s="309"/>
      <c r="I144" s="186"/>
    </row>
    <row r="145" spans="3:9" ht="14.25" customHeight="1">
      <c r="C145" s="162"/>
      <c r="D145" s="200" t="s">
        <v>22</v>
      </c>
      <c r="E145" s="310">
        <v>0.7</v>
      </c>
      <c r="F145" s="311"/>
      <c r="I145" s="188"/>
    </row>
    <row r="146" spans="3:9" ht="14.25" customHeight="1">
      <c r="C146" s="162"/>
      <c r="D146" s="201" t="s">
        <v>23</v>
      </c>
      <c r="E146" s="317">
        <v>0.9</v>
      </c>
      <c r="F146" s="318"/>
      <c r="G146" s="188"/>
      <c r="H146" s="188"/>
      <c r="I146" s="188"/>
    </row>
    <row r="147" spans="3:9" ht="14.25" customHeight="1">
      <c r="C147" s="162"/>
      <c r="D147" s="201" t="s">
        <v>24</v>
      </c>
      <c r="E147" s="305">
        <v>1.15</v>
      </c>
      <c r="F147" s="306"/>
      <c r="G147" s="188"/>
      <c r="H147" s="188"/>
      <c r="I147" s="188"/>
    </row>
    <row r="148" spans="3:9" ht="14.25" customHeight="1">
      <c r="C148" s="162"/>
      <c r="D148" s="201" t="s">
        <v>25</v>
      </c>
      <c r="E148" s="305">
        <v>1.15</v>
      </c>
      <c r="F148" s="306"/>
      <c r="G148" s="188"/>
      <c r="H148" s="188"/>
      <c r="I148" s="188"/>
    </row>
    <row r="149" spans="3:9" ht="14.25" customHeight="1">
      <c r="C149" s="162"/>
      <c r="D149" s="201" t="s">
        <v>26</v>
      </c>
      <c r="E149" s="303">
        <v>1.1</v>
      </c>
      <c r="F149" s="304"/>
      <c r="G149" s="188"/>
      <c r="H149" s="188"/>
      <c r="I149" s="188"/>
    </row>
    <row r="150" spans="3:9" ht="14.25" customHeight="1">
      <c r="C150" s="162"/>
      <c r="D150" s="201" t="s">
        <v>27</v>
      </c>
      <c r="E150" s="303">
        <v>1</v>
      </c>
      <c r="F150" s="304"/>
      <c r="G150" s="188"/>
      <c r="H150" s="188"/>
      <c r="I150" s="188"/>
    </row>
    <row r="151" spans="3:9" ht="14.25" customHeight="1">
      <c r="C151" s="162"/>
      <c r="D151" s="201" t="s">
        <v>28</v>
      </c>
      <c r="E151" s="303">
        <v>0.9</v>
      </c>
      <c r="F151" s="304"/>
      <c r="G151" s="188"/>
      <c r="H151" s="188"/>
      <c r="I151" s="188"/>
    </row>
    <row r="152" spans="3:9" ht="14.25" customHeight="1">
      <c r="C152" s="162"/>
      <c r="D152" s="201" t="s">
        <v>29</v>
      </c>
      <c r="E152" s="303">
        <v>0.9</v>
      </c>
      <c r="F152" s="304"/>
      <c r="G152" s="188"/>
      <c r="H152" s="188"/>
      <c r="I152" s="188"/>
    </row>
    <row r="153" spans="3:9" ht="14.25" customHeight="1">
      <c r="C153" s="162"/>
      <c r="D153" s="201" t="s">
        <v>30</v>
      </c>
      <c r="E153" s="305">
        <v>1.15</v>
      </c>
      <c r="F153" s="306"/>
      <c r="G153" s="190"/>
      <c r="H153" s="190"/>
      <c r="I153" s="190"/>
    </row>
    <row r="154" spans="3:9" ht="14.25" customHeight="1">
      <c r="C154" s="162"/>
      <c r="D154" s="201" t="s">
        <v>31</v>
      </c>
      <c r="E154" s="305">
        <v>1.15</v>
      </c>
      <c r="F154" s="306"/>
      <c r="G154" s="190"/>
      <c r="H154" s="190"/>
      <c r="I154" s="190"/>
    </row>
    <row r="155" spans="3:9" ht="14.25" customHeight="1">
      <c r="C155" s="162"/>
      <c r="D155" s="201" t="s">
        <v>32</v>
      </c>
      <c r="E155" s="305">
        <v>1.2</v>
      </c>
      <c r="F155" s="306"/>
      <c r="G155" s="188"/>
      <c r="H155" s="188"/>
      <c r="I155" s="188"/>
    </row>
    <row r="156" spans="3:9" ht="14.25" customHeight="1" thickBot="1">
      <c r="C156" s="162"/>
      <c r="D156" s="202" t="s">
        <v>33</v>
      </c>
      <c r="E156" s="301">
        <v>1.25</v>
      </c>
      <c r="F156" s="302"/>
      <c r="G156" s="188"/>
      <c r="H156" s="188"/>
      <c r="I156" s="188"/>
    </row>
    <row r="157" ht="12.75">
      <c r="C157" s="162"/>
    </row>
  </sheetData>
  <sheetProtection/>
  <mergeCells count="150">
    <mergeCell ref="D54:J54"/>
    <mergeCell ref="D53:J53"/>
    <mergeCell ref="D42:J42"/>
    <mergeCell ref="D49:J49"/>
    <mergeCell ref="D51:J51"/>
    <mergeCell ref="D50:J50"/>
    <mergeCell ref="D82:G82"/>
    <mergeCell ref="D83:G83"/>
    <mergeCell ref="H80:I80"/>
    <mergeCell ref="H82:I82"/>
    <mergeCell ref="H83:I83"/>
    <mergeCell ref="E58:F58"/>
    <mergeCell ref="E59:F59"/>
    <mergeCell ref="E60:F60"/>
    <mergeCell ref="E66:F66"/>
    <mergeCell ref="E67:F67"/>
    <mergeCell ref="E68:F68"/>
    <mergeCell ref="E61:F61"/>
    <mergeCell ref="E62:F62"/>
    <mergeCell ref="E63:F63"/>
    <mergeCell ref="E64:F64"/>
    <mergeCell ref="E65:F65"/>
    <mergeCell ref="D73:J73"/>
    <mergeCell ref="D72:J72"/>
    <mergeCell ref="E69:F69"/>
    <mergeCell ref="E155:F155"/>
    <mergeCell ref="E146:F146"/>
    <mergeCell ref="E147:F147"/>
    <mergeCell ref="D123:I123"/>
    <mergeCell ref="D136:I136"/>
    <mergeCell ref="D114:J114"/>
    <mergeCell ref="E108:F108"/>
    <mergeCell ref="D120:I120"/>
    <mergeCell ref="D118:I118"/>
    <mergeCell ref="D117:I117"/>
    <mergeCell ref="D132:J132"/>
    <mergeCell ref="D134:J134"/>
    <mergeCell ref="D115:J115"/>
    <mergeCell ref="D122:I122"/>
    <mergeCell ref="E109:F109"/>
    <mergeCell ref="E110:F110"/>
    <mergeCell ref="E111:F111"/>
    <mergeCell ref="D141:I141"/>
    <mergeCell ref="D89:G89"/>
    <mergeCell ref="D90:G90"/>
    <mergeCell ref="D91:G91"/>
    <mergeCell ref="D93:J93"/>
    <mergeCell ref="E100:F100"/>
    <mergeCell ref="E101:F101"/>
    <mergeCell ref="D133:J133"/>
    <mergeCell ref="D124:I124"/>
    <mergeCell ref="D131:J131"/>
    <mergeCell ref="D119:J119"/>
    <mergeCell ref="H90:I90"/>
    <mergeCell ref="H91:I91"/>
    <mergeCell ref="D95:J95"/>
    <mergeCell ref="D97:J97"/>
    <mergeCell ref="D94:J94"/>
    <mergeCell ref="D96:J96"/>
    <mergeCell ref="D98:F98"/>
    <mergeCell ref="E104:F104"/>
    <mergeCell ref="E105:F105"/>
    <mergeCell ref="E106:F106"/>
    <mergeCell ref="E102:F102"/>
    <mergeCell ref="E107:F107"/>
    <mergeCell ref="H87:I87"/>
    <mergeCell ref="H88:I88"/>
    <mergeCell ref="H89:I89"/>
    <mergeCell ref="D85:G85"/>
    <mergeCell ref="D86:G86"/>
    <mergeCell ref="D87:G87"/>
    <mergeCell ref="D88:G88"/>
    <mergeCell ref="H85:I85"/>
    <mergeCell ref="E156:F156"/>
    <mergeCell ref="D121:I121"/>
    <mergeCell ref="E151:F151"/>
    <mergeCell ref="E152:F152"/>
    <mergeCell ref="E153:F153"/>
    <mergeCell ref="E154:F154"/>
    <mergeCell ref="E148:F148"/>
    <mergeCell ref="E149:F149"/>
    <mergeCell ref="E150:F150"/>
    <mergeCell ref="D135:J135"/>
    <mergeCell ref="E103:F103"/>
    <mergeCell ref="E112:F112"/>
    <mergeCell ref="D116:I116"/>
    <mergeCell ref="E144:F144"/>
    <mergeCell ref="E145:F145"/>
    <mergeCell ref="D142:I142"/>
    <mergeCell ref="I2:J2"/>
    <mergeCell ref="D10:J10"/>
    <mergeCell ref="D19:J19"/>
    <mergeCell ref="D11:J11"/>
    <mergeCell ref="D8:J8"/>
    <mergeCell ref="D9:J9"/>
    <mergeCell ref="D20:J20"/>
    <mergeCell ref="H86:I86"/>
    <mergeCell ref="D74:J74"/>
    <mergeCell ref="D75:J75"/>
    <mergeCell ref="D56:J56"/>
    <mergeCell ref="D76:J76"/>
    <mergeCell ref="D77:J77"/>
    <mergeCell ref="E70:F70"/>
    <mergeCell ref="D78:G78"/>
    <mergeCell ref="H78:I78"/>
    <mergeCell ref="H84:I84"/>
    <mergeCell ref="H79:I79"/>
    <mergeCell ref="D84:G84"/>
    <mergeCell ref="H81:I81"/>
    <mergeCell ref="D79:G79"/>
    <mergeCell ref="D80:G80"/>
    <mergeCell ref="D81:G81"/>
    <mergeCell ref="G3:J3"/>
    <mergeCell ref="D7:J7"/>
    <mergeCell ref="D13:E13"/>
    <mergeCell ref="D14:E14"/>
    <mergeCell ref="D12:J12"/>
    <mergeCell ref="F13:H13"/>
    <mergeCell ref="F14:H14"/>
    <mergeCell ref="E5:H5"/>
    <mergeCell ref="E4:H4"/>
    <mergeCell ref="D15:E15"/>
    <mergeCell ref="F15:H15"/>
    <mergeCell ref="D41:J41"/>
    <mergeCell ref="E39:J39"/>
    <mergeCell ref="E40:J40"/>
    <mergeCell ref="D33:J33"/>
    <mergeCell ref="D38:J38"/>
    <mergeCell ref="D36:J36"/>
    <mergeCell ref="D23:E23"/>
    <mergeCell ref="E37:J37"/>
    <mergeCell ref="E34:J34"/>
    <mergeCell ref="E35:J35"/>
    <mergeCell ref="D16:J16"/>
    <mergeCell ref="E32:J32"/>
    <mergeCell ref="D17:J17"/>
    <mergeCell ref="D18:J18"/>
    <mergeCell ref="D28:J28"/>
    <mergeCell ref="D30:J30"/>
    <mergeCell ref="D29:J29"/>
    <mergeCell ref="F23:H23"/>
    <mergeCell ref="F24:H24"/>
    <mergeCell ref="D24:E24"/>
    <mergeCell ref="D27:J27"/>
    <mergeCell ref="D25:E25"/>
    <mergeCell ref="F25:H25"/>
    <mergeCell ref="E31:J31"/>
    <mergeCell ref="F22:H22"/>
    <mergeCell ref="D22:E22"/>
    <mergeCell ref="D21:J21"/>
  </mergeCells>
  <printOptions/>
  <pageMargins left="0.24" right="0.26" top="0.32" bottom="0.27" header="0.3" footer="0.3"/>
  <pageSetup orientation="portrait" paperSize="9" scale="91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24"/>
  <sheetViews>
    <sheetView view="pageBreakPreview" zoomScaleSheetLayoutView="100" zoomScalePageLayoutView="0" workbookViewId="0" topLeftCell="A1">
      <selection activeCell="D4" sqref="D4:H4"/>
    </sheetView>
  </sheetViews>
  <sheetFormatPr defaultColWidth="9.125" defaultRowHeight="12.75"/>
  <cols>
    <col min="1" max="1" width="4.125" style="132" customWidth="1"/>
    <col min="2" max="2" width="6.00390625" style="123" customWidth="1"/>
    <col min="3" max="3" width="15.75390625" style="123" customWidth="1"/>
    <col min="4" max="4" width="13.875" style="123" customWidth="1"/>
    <col min="5" max="5" width="14.00390625" style="123" customWidth="1"/>
    <col min="6" max="6" width="11.375" style="123" customWidth="1"/>
    <col min="7" max="7" width="14.125" style="123" customWidth="1"/>
    <col min="8" max="8" width="7.375" style="123" customWidth="1"/>
    <col min="9" max="9" width="22.25390625" style="123" customWidth="1"/>
    <col min="10" max="10" width="13.375" style="132" customWidth="1"/>
    <col min="11" max="16384" width="9.125" style="132" customWidth="1"/>
  </cols>
  <sheetData>
    <row r="1" spans="3:9" ht="15" customHeight="1">
      <c r="C1" s="130"/>
      <c r="D1" s="131"/>
      <c r="E1" s="131"/>
      <c r="H1" s="335" t="s">
        <v>163</v>
      </c>
      <c r="I1" s="335"/>
    </row>
    <row r="2" spans="3:9" ht="57.75" customHeight="1">
      <c r="C2" s="130"/>
      <c r="D2" s="133"/>
      <c r="E2" s="133"/>
      <c r="G2" s="335" t="s">
        <v>101</v>
      </c>
      <c r="H2" s="335"/>
      <c r="I2" s="335"/>
    </row>
    <row r="3" spans="3:5" ht="12.75">
      <c r="C3" s="130"/>
      <c r="D3" s="336"/>
      <c r="E3" s="336"/>
    </row>
    <row r="4" spans="2:9" s="124" customFormat="1" ht="78" customHeight="1">
      <c r="B4" s="224"/>
      <c r="C4" s="224"/>
      <c r="D4" s="340" t="s">
        <v>264</v>
      </c>
      <c r="E4" s="340"/>
      <c r="F4" s="340"/>
      <c r="G4" s="340"/>
      <c r="H4" s="340"/>
      <c r="I4" s="224"/>
    </row>
    <row r="5" spans="3:8" ht="12.75">
      <c r="C5" s="133"/>
      <c r="D5" s="131"/>
      <c r="E5" s="131"/>
      <c r="F5" s="131"/>
      <c r="G5" s="131"/>
      <c r="H5" s="131"/>
    </row>
    <row r="6" spans="2:9" s="134" customFormat="1" ht="22.5" customHeight="1">
      <c r="B6" s="122" t="s">
        <v>102</v>
      </c>
      <c r="C6" s="337" t="s">
        <v>203</v>
      </c>
      <c r="D6" s="337"/>
      <c r="E6" s="337"/>
      <c r="F6" s="337"/>
      <c r="G6" s="337"/>
      <c r="H6" s="337"/>
      <c r="I6" s="337"/>
    </row>
    <row r="7" spans="2:9" s="136" customFormat="1" ht="26.25" customHeight="1">
      <c r="B7" s="135"/>
      <c r="C7" s="339" t="s">
        <v>205</v>
      </c>
      <c r="D7" s="339"/>
      <c r="E7" s="339"/>
      <c r="F7" s="339"/>
      <c r="G7" s="339"/>
      <c r="H7" s="339"/>
      <c r="I7" s="339"/>
    </row>
    <row r="8" spans="2:9" s="136" customFormat="1" ht="33.75" customHeight="1">
      <c r="B8" s="135"/>
      <c r="C8" s="339" t="s">
        <v>288</v>
      </c>
      <c r="D8" s="339"/>
      <c r="E8" s="339"/>
      <c r="F8" s="339"/>
      <c r="G8" s="339"/>
      <c r="H8" s="339"/>
      <c r="I8" s="339"/>
    </row>
    <row r="9" spans="2:9" s="136" customFormat="1" ht="36.75" customHeight="1">
      <c r="B9" s="135"/>
      <c r="C9" s="346" t="s">
        <v>186</v>
      </c>
      <c r="D9" s="346"/>
      <c r="E9" s="346"/>
      <c r="F9" s="346"/>
      <c r="G9" s="346"/>
      <c r="H9" s="346"/>
      <c r="I9" s="346"/>
    </row>
    <row r="10" spans="3:9" s="123" customFormat="1" ht="21.75" customHeight="1">
      <c r="C10" s="338" t="s">
        <v>189</v>
      </c>
      <c r="D10" s="338"/>
      <c r="E10" s="338"/>
      <c r="F10" s="338"/>
      <c r="G10" s="338"/>
      <c r="H10" s="338"/>
      <c r="I10" s="338"/>
    </row>
    <row r="11" spans="3:9" s="123" customFormat="1" ht="61.5" customHeight="1">
      <c r="C11" s="342" t="s">
        <v>243</v>
      </c>
      <c r="D11" s="342"/>
      <c r="E11" s="342"/>
      <c r="F11" s="342"/>
      <c r="G11" s="342"/>
      <c r="H11" s="342"/>
      <c r="I11" s="342"/>
    </row>
    <row r="12" spans="2:9" s="136" customFormat="1" ht="34.5" customHeight="1">
      <c r="B12" s="137" t="s">
        <v>103</v>
      </c>
      <c r="C12" s="347" t="s">
        <v>271</v>
      </c>
      <c r="D12" s="347"/>
      <c r="E12" s="347"/>
      <c r="F12" s="347"/>
      <c r="G12" s="347"/>
      <c r="H12" s="347"/>
      <c r="I12" s="347"/>
    </row>
    <row r="13" spans="2:9" s="136" customFormat="1" ht="42.75" customHeight="1">
      <c r="B13" s="135"/>
      <c r="C13" s="338" t="s">
        <v>272</v>
      </c>
      <c r="D13" s="338"/>
      <c r="E13" s="338"/>
      <c r="F13" s="338"/>
      <c r="G13" s="338"/>
      <c r="H13" s="338"/>
      <c r="I13" s="338"/>
    </row>
    <row r="14" spans="2:10" s="123" customFormat="1" ht="32.25" customHeight="1">
      <c r="B14" s="135"/>
      <c r="C14" s="338" t="s">
        <v>273</v>
      </c>
      <c r="D14" s="338"/>
      <c r="E14" s="338"/>
      <c r="F14" s="338"/>
      <c r="G14" s="338"/>
      <c r="H14" s="338"/>
      <c r="I14" s="338"/>
      <c r="J14" s="136"/>
    </row>
    <row r="15" spans="2:9" s="136" customFormat="1" ht="32.25" customHeight="1">
      <c r="B15" s="137" t="s">
        <v>104</v>
      </c>
      <c r="C15" s="347" t="s">
        <v>232</v>
      </c>
      <c r="D15" s="347"/>
      <c r="E15" s="347"/>
      <c r="F15" s="347"/>
      <c r="G15" s="347"/>
      <c r="H15" s="347"/>
      <c r="I15" s="347"/>
    </row>
    <row r="16" spans="2:9" s="136" customFormat="1" ht="41.25" customHeight="1">
      <c r="B16" s="135"/>
      <c r="C16" s="338" t="s">
        <v>167</v>
      </c>
      <c r="D16" s="338"/>
      <c r="E16" s="338"/>
      <c r="F16" s="338"/>
      <c r="G16" s="338"/>
      <c r="H16" s="338"/>
      <c r="I16" s="338"/>
    </row>
    <row r="17" spans="2:9" s="136" customFormat="1" ht="18" customHeight="1" thickBot="1">
      <c r="B17" s="135"/>
      <c r="C17" s="338" t="s">
        <v>166</v>
      </c>
      <c r="D17" s="338"/>
      <c r="E17" s="338"/>
      <c r="F17" s="338"/>
      <c r="G17" s="338"/>
      <c r="H17" s="338"/>
      <c r="I17" s="338"/>
    </row>
    <row r="18" spans="2:10" s="123" customFormat="1" ht="39.75" customHeight="1" thickBot="1">
      <c r="B18" s="135"/>
      <c r="C18" s="343" t="s">
        <v>233</v>
      </c>
      <c r="D18" s="344"/>
      <c r="E18" s="345"/>
      <c r="F18" s="138"/>
      <c r="G18" s="343" t="s">
        <v>234</v>
      </c>
      <c r="H18" s="344"/>
      <c r="I18" s="345"/>
      <c r="J18" s="136"/>
    </row>
    <row r="19" spans="2:10" s="136" customFormat="1" ht="18.75" customHeight="1" thickBot="1">
      <c r="B19" s="135"/>
      <c r="C19" s="139" t="s">
        <v>7</v>
      </c>
      <c r="D19" s="140" t="s">
        <v>8</v>
      </c>
      <c r="E19" s="141" t="s">
        <v>237</v>
      </c>
      <c r="F19" s="138"/>
      <c r="G19" s="142" t="s">
        <v>7</v>
      </c>
      <c r="H19" s="140" t="s">
        <v>8</v>
      </c>
      <c r="I19" s="141" t="s">
        <v>237</v>
      </c>
      <c r="J19" s="143"/>
    </row>
    <row r="20" spans="2:10" s="136" customFormat="1" ht="15" customHeight="1">
      <c r="B20" s="135"/>
      <c r="C20" s="52">
        <v>0</v>
      </c>
      <c r="D20" s="53">
        <v>19700</v>
      </c>
      <c r="E20" s="53">
        <v>0</v>
      </c>
      <c r="F20" s="125"/>
      <c r="G20" s="54">
        <v>0</v>
      </c>
      <c r="H20" s="55">
        <v>4600</v>
      </c>
      <c r="I20" s="55">
        <v>0</v>
      </c>
      <c r="J20" s="143"/>
    </row>
    <row r="21" spans="2:10" s="136" customFormat="1" ht="15" customHeight="1">
      <c r="B21" s="135"/>
      <c r="C21" s="54">
        <f>D20</f>
        <v>19700</v>
      </c>
      <c r="D21" s="55">
        <v>25600</v>
      </c>
      <c r="E21" s="55">
        <v>3</v>
      </c>
      <c r="F21" s="126"/>
      <c r="G21" s="54">
        <f>H20</f>
        <v>4600</v>
      </c>
      <c r="H21" s="55">
        <v>5800</v>
      </c>
      <c r="I21" s="55">
        <v>3</v>
      </c>
      <c r="J21" s="143"/>
    </row>
    <row r="22" spans="2:10" s="136" customFormat="1" ht="15" customHeight="1">
      <c r="B22" s="135"/>
      <c r="C22" s="54">
        <f>D21</f>
        <v>25600</v>
      </c>
      <c r="D22" s="55">
        <v>30800</v>
      </c>
      <c r="E22" s="55">
        <v>5</v>
      </c>
      <c r="F22" s="126"/>
      <c r="G22" s="54">
        <f aca="true" t="shared" si="0" ref="G22:G29">H21</f>
        <v>5800</v>
      </c>
      <c r="H22" s="55">
        <v>7300</v>
      </c>
      <c r="I22" s="55">
        <v>5</v>
      </c>
      <c r="J22" s="143"/>
    </row>
    <row r="23" spans="2:10" s="136" customFormat="1" ht="15" customHeight="1">
      <c r="B23" s="135"/>
      <c r="C23" s="54">
        <f aca="true" t="shared" si="1" ref="C23:C34">D22</f>
        <v>30800</v>
      </c>
      <c r="D23" s="55">
        <v>36800</v>
      </c>
      <c r="E23" s="55">
        <v>8</v>
      </c>
      <c r="F23" s="126"/>
      <c r="G23" s="54">
        <f t="shared" si="0"/>
        <v>7300</v>
      </c>
      <c r="H23" s="55">
        <v>9500</v>
      </c>
      <c r="I23" s="55">
        <v>8</v>
      </c>
      <c r="J23" s="143"/>
    </row>
    <row r="24" spans="2:10" s="136" customFormat="1" ht="15" customHeight="1">
      <c r="B24" s="135"/>
      <c r="C24" s="54">
        <f t="shared" si="1"/>
        <v>36800</v>
      </c>
      <c r="D24" s="55">
        <v>43700</v>
      </c>
      <c r="E24" s="55">
        <v>10</v>
      </c>
      <c r="F24" s="126"/>
      <c r="G24" s="54">
        <f t="shared" si="0"/>
        <v>9500</v>
      </c>
      <c r="H24" s="55">
        <v>11700</v>
      </c>
      <c r="I24" s="55">
        <v>10</v>
      </c>
      <c r="J24" s="143"/>
    </row>
    <row r="25" spans="2:10" s="136" customFormat="1" ht="15" customHeight="1">
      <c r="B25" s="135"/>
      <c r="C25" s="54">
        <f t="shared" si="1"/>
        <v>43700</v>
      </c>
      <c r="D25" s="55">
        <v>50400</v>
      </c>
      <c r="E25" s="55">
        <v>15</v>
      </c>
      <c r="F25" s="126"/>
      <c r="G25" s="54">
        <f t="shared" si="0"/>
        <v>11700</v>
      </c>
      <c r="H25" s="55">
        <v>14900</v>
      </c>
      <c r="I25" s="55">
        <v>15</v>
      </c>
      <c r="J25" s="143"/>
    </row>
    <row r="26" spans="2:10" s="136" customFormat="1" ht="15" customHeight="1">
      <c r="B26" s="135"/>
      <c r="C26" s="54">
        <f t="shared" si="1"/>
        <v>50400</v>
      </c>
      <c r="D26" s="55">
        <v>58300</v>
      </c>
      <c r="E26" s="55">
        <v>20</v>
      </c>
      <c r="F26" s="126"/>
      <c r="G26" s="54">
        <f t="shared" si="0"/>
        <v>14900</v>
      </c>
      <c r="H26" s="55">
        <v>18500</v>
      </c>
      <c r="I26" s="55">
        <v>20</v>
      </c>
      <c r="J26" s="143"/>
    </row>
    <row r="27" spans="2:10" s="136" customFormat="1" ht="15" customHeight="1">
      <c r="B27" s="135"/>
      <c r="C27" s="54">
        <f t="shared" si="1"/>
        <v>58300</v>
      </c>
      <c r="D27" s="55">
        <v>67700</v>
      </c>
      <c r="E27" s="55">
        <v>25</v>
      </c>
      <c r="F27" s="126"/>
      <c r="G27" s="54">
        <f t="shared" si="0"/>
        <v>18500</v>
      </c>
      <c r="H27" s="55">
        <v>22900</v>
      </c>
      <c r="I27" s="55">
        <v>25</v>
      </c>
      <c r="J27" s="143"/>
    </row>
    <row r="28" spans="2:10" s="136" customFormat="1" ht="15" customHeight="1">
      <c r="B28" s="135"/>
      <c r="C28" s="54">
        <f t="shared" si="1"/>
        <v>67700</v>
      </c>
      <c r="D28" s="55">
        <v>80900</v>
      </c>
      <c r="E28" s="55">
        <v>30</v>
      </c>
      <c r="F28" s="126"/>
      <c r="G28" s="54">
        <f t="shared" si="0"/>
        <v>22900</v>
      </c>
      <c r="H28" s="55">
        <v>28600</v>
      </c>
      <c r="I28" s="55">
        <v>30</v>
      </c>
      <c r="J28" s="143"/>
    </row>
    <row r="29" spans="2:10" s="136" customFormat="1" ht="15" customHeight="1" thickBot="1">
      <c r="B29" s="135"/>
      <c r="C29" s="54">
        <f t="shared" si="1"/>
        <v>80900</v>
      </c>
      <c r="D29" s="55">
        <v>95000</v>
      </c>
      <c r="E29" s="55">
        <v>35</v>
      </c>
      <c r="F29" s="126"/>
      <c r="G29" s="56">
        <f t="shared" si="0"/>
        <v>28600</v>
      </c>
      <c r="H29" s="57"/>
      <c r="I29" s="57">
        <v>35</v>
      </c>
      <c r="J29" s="143"/>
    </row>
    <row r="30" spans="2:10" s="136" customFormat="1" ht="15" customHeight="1">
      <c r="B30" s="135"/>
      <c r="C30" s="54">
        <f t="shared" si="1"/>
        <v>95000</v>
      </c>
      <c r="D30" s="55">
        <v>110400</v>
      </c>
      <c r="E30" s="55">
        <v>40</v>
      </c>
      <c r="F30" s="126"/>
      <c r="G30" s="96"/>
      <c r="H30" s="96"/>
      <c r="I30" s="96"/>
      <c r="J30" s="143"/>
    </row>
    <row r="31" spans="2:10" s="136" customFormat="1" ht="15" customHeight="1">
      <c r="B31" s="135"/>
      <c r="C31" s="54">
        <f t="shared" si="1"/>
        <v>110400</v>
      </c>
      <c r="D31" s="55">
        <v>129300</v>
      </c>
      <c r="E31" s="55">
        <v>45</v>
      </c>
      <c r="F31" s="126"/>
      <c r="G31" s="96"/>
      <c r="H31" s="96"/>
      <c r="I31" s="96"/>
      <c r="J31" s="143"/>
    </row>
    <row r="32" spans="2:10" s="136" customFormat="1" ht="15" customHeight="1">
      <c r="B32" s="135"/>
      <c r="C32" s="54">
        <f t="shared" si="1"/>
        <v>129300</v>
      </c>
      <c r="D32" s="55">
        <v>149800</v>
      </c>
      <c r="E32" s="55">
        <v>50</v>
      </c>
      <c r="F32" s="126"/>
      <c r="G32" s="96"/>
      <c r="H32" s="96"/>
      <c r="I32" s="96"/>
      <c r="J32" s="143"/>
    </row>
    <row r="33" spans="2:10" s="136" customFormat="1" ht="15" customHeight="1">
      <c r="B33" s="135"/>
      <c r="C33" s="54">
        <f t="shared" si="1"/>
        <v>149800</v>
      </c>
      <c r="D33" s="55">
        <v>174200</v>
      </c>
      <c r="E33" s="55">
        <v>55.00000000000001</v>
      </c>
      <c r="F33" s="126"/>
      <c r="G33" s="96"/>
      <c r="H33" s="96"/>
      <c r="I33" s="96"/>
      <c r="J33" s="143"/>
    </row>
    <row r="34" spans="2:9" s="136" customFormat="1" ht="15" customHeight="1" thickBot="1">
      <c r="B34" s="135"/>
      <c r="C34" s="56">
        <f t="shared" si="1"/>
        <v>174200</v>
      </c>
      <c r="D34" s="58"/>
      <c r="E34" s="57">
        <v>60</v>
      </c>
      <c r="F34" s="126"/>
      <c r="G34" s="96"/>
      <c r="H34" s="96"/>
      <c r="I34" s="96"/>
    </row>
    <row r="35" spans="2:9" s="136" customFormat="1" ht="30.75" customHeight="1" thickBot="1">
      <c r="B35" s="135"/>
      <c r="C35" s="144"/>
      <c r="D35" s="144"/>
      <c r="E35" s="145"/>
      <c r="F35" s="138"/>
      <c r="G35" s="144"/>
      <c r="H35" s="144"/>
      <c r="I35" s="146"/>
    </row>
    <row r="36" spans="2:9" s="136" customFormat="1" ht="30" customHeight="1" thickBot="1">
      <c r="B36" s="135"/>
      <c r="C36" s="343" t="s">
        <v>235</v>
      </c>
      <c r="D36" s="344"/>
      <c r="E36" s="345"/>
      <c r="F36" s="138"/>
      <c r="G36" s="343" t="s">
        <v>236</v>
      </c>
      <c r="H36" s="344"/>
      <c r="I36" s="345"/>
    </row>
    <row r="37" spans="2:9" s="136" customFormat="1" ht="18.75" customHeight="1" thickBot="1">
      <c r="B37" s="135"/>
      <c r="C37" s="139" t="s">
        <v>7</v>
      </c>
      <c r="D37" s="140" t="s">
        <v>8</v>
      </c>
      <c r="E37" s="141" t="s">
        <v>237</v>
      </c>
      <c r="F37" s="138"/>
      <c r="G37" s="142" t="s">
        <v>7</v>
      </c>
      <c r="H37" s="140" t="s">
        <v>8</v>
      </c>
      <c r="I37" s="141" t="s">
        <v>237</v>
      </c>
    </row>
    <row r="38" spans="2:9" s="136" customFormat="1" ht="12.75" customHeight="1">
      <c r="B38" s="135"/>
      <c r="C38" s="59">
        <v>0</v>
      </c>
      <c r="D38" s="60">
        <v>17400</v>
      </c>
      <c r="E38" s="60">
        <v>0</v>
      </c>
      <c r="F38" s="127"/>
      <c r="G38" s="52">
        <v>0</v>
      </c>
      <c r="H38" s="53">
        <v>4100</v>
      </c>
      <c r="I38" s="53">
        <v>0</v>
      </c>
    </row>
    <row r="39" spans="2:9" s="136" customFormat="1" ht="12.75" customHeight="1">
      <c r="B39" s="135"/>
      <c r="C39" s="54">
        <v>17400</v>
      </c>
      <c r="D39" s="55">
        <v>22700</v>
      </c>
      <c r="E39" s="55">
        <v>3</v>
      </c>
      <c r="F39" s="128"/>
      <c r="G39" s="54">
        <v>4100</v>
      </c>
      <c r="H39" s="55">
        <v>5100</v>
      </c>
      <c r="I39" s="55">
        <v>3</v>
      </c>
    </row>
    <row r="40" spans="2:9" s="136" customFormat="1" ht="12.75" customHeight="1">
      <c r="B40" s="135"/>
      <c r="C40" s="54">
        <v>22700</v>
      </c>
      <c r="D40" s="55">
        <v>27200</v>
      </c>
      <c r="E40" s="55">
        <v>5</v>
      </c>
      <c r="F40" s="128"/>
      <c r="G40" s="54">
        <v>5100</v>
      </c>
      <c r="H40" s="55">
        <v>6400</v>
      </c>
      <c r="I40" s="55">
        <v>5</v>
      </c>
    </row>
    <row r="41" spans="2:9" s="136" customFormat="1" ht="12.75" customHeight="1">
      <c r="B41" s="135"/>
      <c r="C41" s="54">
        <v>27200</v>
      </c>
      <c r="D41" s="55">
        <v>32600</v>
      </c>
      <c r="E41" s="55">
        <v>8</v>
      </c>
      <c r="F41" s="128"/>
      <c r="G41" s="54">
        <v>6400</v>
      </c>
      <c r="H41" s="55">
        <v>8400</v>
      </c>
      <c r="I41" s="55">
        <v>8</v>
      </c>
    </row>
    <row r="42" spans="2:9" s="136" customFormat="1" ht="12.75" customHeight="1">
      <c r="B42" s="135"/>
      <c r="C42" s="54">
        <v>32600</v>
      </c>
      <c r="D42" s="55">
        <v>38700</v>
      </c>
      <c r="E42" s="55">
        <v>10</v>
      </c>
      <c r="F42" s="128"/>
      <c r="G42" s="54">
        <v>8400</v>
      </c>
      <c r="H42" s="55">
        <v>10400</v>
      </c>
      <c r="I42" s="55">
        <v>10</v>
      </c>
    </row>
    <row r="43" spans="2:9" s="136" customFormat="1" ht="12.75" customHeight="1">
      <c r="B43" s="135"/>
      <c r="C43" s="54">
        <v>38700</v>
      </c>
      <c r="D43" s="55">
        <v>44600</v>
      </c>
      <c r="E43" s="55">
        <v>15</v>
      </c>
      <c r="F43" s="128"/>
      <c r="G43" s="54">
        <v>10400</v>
      </c>
      <c r="H43" s="55">
        <v>13200</v>
      </c>
      <c r="I43" s="55">
        <v>15</v>
      </c>
    </row>
    <row r="44" spans="2:9" s="136" customFormat="1" ht="12.75" customHeight="1">
      <c r="B44" s="135"/>
      <c r="C44" s="54">
        <v>44600</v>
      </c>
      <c r="D44" s="55">
        <v>51600</v>
      </c>
      <c r="E44" s="55">
        <v>20</v>
      </c>
      <c r="F44" s="128"/>
      <c r="G44" s="54">
        <v>13200</v>
      </c>
      <c r="H44" s="55">
        <v>16400</v>
      </c>
      <c r="I44" s="55">
        <v>20</v>
      </c>
    </row>
    <row r="45" spans="2:9" s="136" customFormat="1" ht="12.75" customHeight="1">
      <c r="B45" s="135"/>
      <c r="C45" s="54">
        <v>51600</v>
      </c>
      <c r="D45" s="55">
        <v>59900</v>
      </c>
      <c r="E45" s="55">
        <v>25</v>
      </c>
      <c r="F45" s="128"/>
      <c r="G45" s="54">
        <v>16400</v>
      </c>
      <c r="H45" s="55">
        <v>20300</v>
      </c>
      <c r="I45" s="55">
        <v>25</v>
      </c>
    </row>
    <row r="46" spans="2:9" s="136" customFormat="1" ht="12.75" customHeight="1">
      <c r="B46" s="135"/>
      <c r="C46" s="54">
        <v>59900</v>
      </c>
      <c r="D46" s="55">
        <v>71600</v>
      </c>
      <c r="E46" s="55">
        <v>30</v>
      </c>
      <c r="F46" s="128"/>
      <c r="G46" s="54">
        <v>20300</v>
      </c>
      <c r="H46" s="55">
        <v>25300</v>
      </c>
      <c r="I46" s="55">
        <v>30</v>
      </c>
    </row>
    <row r="47" spans="2:9" s="136" customFormat="1" ht="12.75" customHeight="1" thickBot="1">
      <c r="B47" s="135"/>
      <c r="C47" s="54">
        <v>71600</v>
      </c>
      <c r="D47" s="55">
        <v>84000</v>
      </c>
      <c r="E47" s="55">
        <v>35</v>
      </c>
      <c r="F47" s="128"/>
      <c r="G47" s="56">
        <v>25300</v>
      </c>
      <c r="H47" s="57"/>
      <c r="I47" s="57">
        <v>35</v>
      </c>
    </row>
    <row r="48" spans="2:9" s="136" customFormat="1" ht="12.75" customHeight="1">
      <c r="B48" s="135"/>
      <c r="C48" s="54">
        <v>84000</v>
      </c>
      <c r="D48" s="55">
        <v>97700</v>
      </c>
      <c r="E48" s="55">
        <v>40</v>
      </c>
      <c r="F48" s="128"/>
      <c r="G48" s="129"/>
      <c r="H48" s="129"/>
      <c r="I48" s="129"/>
    </row>
    <row r="49" spans="2:9" s="136" customFormat="1" ht="12.75" customHeight="1">
      <c r="B49" s="135"/>
      <c r="C49" s="54">
        <v>97700</v>
      </c>
      <c r="D49" s="55">
        <v>114400</v>
      </c>
      <c r="E49" s="55">
        <v>45</v>
      </c>
      <c r="F49" s="128"/>
      <c r="G49" s="129"/>
      <c r="H49" s="129"/>
      <c r="I49" s="129"/>
    </row>
    <row r="50" spans="2:9" s="136" customFormat="1" ht="12.75" customHeight="1">
      <c r="B50" s="135"/>
      <c r="C50" s="54">
        <v>114400</v>
      </c>
      <c r="D50" s="55">
        <v>132500</v>
      </c>
      <c r="E50" s="55">
        <v>50</v>
      </c>
      <c r="F50" s="128"/>
      <c r="G50" s="129"/>
      <c r="H50" s="129"/>
      <c r="I50" s="129"/>
    </row>
    <row r="51" spans="2:9" s="136" customFormat="1" ht="12.75" customHeight="1">
      <c r="B51" s="135"/>
      <c r="C51" s="54">
        <v>132500</v>
      </c>
      <c r="D51" s="55">
        <v>154100</v>
      </c>
      <c r="E51" s="55">
        <v>55.00000000000001</v>
      </c>
      <c r="F51" s="128"/>
      <c r="G51" s="129"/>
      <c r="H51" s="129"/>
      <c r="I51" s="129"/>
    </row>
    <row r="52" spans="2:9" s="136" customFormat="1" ht="12.75" customHeight="1" thickBot="1">
      <c r="B52" s="135"/>
      <c r="C52" s="56">
        <v>154100</v>
      </c>
      <c r="D52" s="58"/>
      <c r="E52" s="57">
        <v>60</v>
      </c>
      <c r="F52" s="128"/>
      <c r="G52" s="129"/>
      <c r="H52" s="129"/>
      <c r="I52" s="129"/>
    </row>
    <row r="53" spans="2:9" s="136" customFormat="1" ht="12.75">
      <c r="B53" s="135"/>
      <c r="C53" s="144"/>
      <c r="D53" s="144"/>
      <c r="E53" s="145"/>
      <c r="F53" s="138"/>
      <c r="G53" s="144"/>
      <c r="H53" s="144"/>
      <c r="I53" s="146"/>
    </row>
    <row r="54" spans="2:9" s="136" customFormat="1" ht="16.5" customHeight="1" thickBot="1">
      <c r="B54" s="135"/>
      <c r="C54" s="338" t="s">
        <v>219</v>
      </c>
      <c r="D54" s="338"/>
      <c r="E54" s="338"/>
      <c r="F54" s="338"/>
      <c r="G54" s="338"/>
      <c r="H54" s="338"/>
      <c r="I54" s="338"/>
    </row>
    <row r="55" spans="2:9" s="136" customFormat="1" ht="39.75" customHeight="1" thickBot="1">
      <c r="B55" s="135"/>
      <c r="C55" s="343" t="s">
        <v>238</v>
      </c>
      <c r="D55" s="344"/>
      <c r="E55" s="345"/>
      <c r="F55" s="138"/>
      <c r="G55" s="343" t="s">
        <v>239</v>
      </c>
      <c r="H55" s="344"/>
      <c r="I55" s="345"/>
    </row>
    <row r="56" spans="2:9" s="136" customFormat="1" ht="13.5" thickBot="1">
      <c r="B56" s="135"/>
      <c r="C56" s="139" t="s">
        <v>7</v>
      </c>
      <c r="D56" s="140" t="s">
        <v>8</v>
      </c>
      <c r="E56" s="141" t="s">
        <v>237</v>
      </c>
      <c r="F56" s="138"/>
      <c r="G56" s="142" t="s">
        <v>7</v>
      </c>
      <c r="H56" s="140" t="s">
        <v>8</v>
      </c>
      <c r="I56" s="141" t="s">
        <v>237</v>
      </c>
    </row>
    <row r="57" spans="2:9" s="136" customFormat="1" ht="13.5" customHeight="1">
      <c r="B57" s="135"/>
      <c r="C57" s="87">
        <v>0</v>
      </c>
      <c r="D57" s="88">
        <v>54400</v>
      </c>
      <c r="E57" s="89">
        <v>0</v>
      </c>
      <c r="F57" s="125"/>
      <c r="G57" s="87">
        <v>0</v>
      </c>
      <c r="H57" s="88">
        <v>12700</v>
      </c>
      <c r="I57" s="89">
        <v>0</v>
      </c>
    </row>
    <row r="58" spans="2:9" s="136" customFormat="1" ht="13.5" customHeight="1">
      <c r="B58" s="135"/>
      <c r="C58" s="66">
        <v>54400</v>
      </c>
      <c r="D58" s="67">
        <v>70700</v>
      </c>
      <c r="E58" s="90">
        <v>3</v>
      </c>
      <c r="F58" s="126"/>
      <c r="G58" s="91">
        <v>12700</v>
      </c>
      <c r="H58" s="92">
        <v>16000</v>
      </c>
      <c r="I58" s="90">
        <v>3</v>
      </c>
    </row>
    <row r="59" spans="2:9" s="136" customFormat="1" ht="13.5" customHeight="1">
      <c r="B59" s="135"/>
      <c r="C59" s="66">
        <v>70700</v>
      </c>
      <c r="D59" s="67">
        <v>85000</v>
      </c>
      <c r="E59" s="90">
        <v>5</v>
      </c>
      <c r="F59" s="126"/>
      <c r="G59" s="91">
        <v>16000</v>
      </c>
      <c r="H59" s="92">
        <v>20100</v>
      </c>
      <c r="I59" s="90">
        <v>5</v>
      </c>
    </row>
    <row r="60" spans="2:9" s="136" customFormat="1" ht="13.5" customHeight="1">
      <c r="B60" s="135"/>
      <c r="C60" s="66">
        <v>85000</v>
      </c>
      <c r="D60" s="67">
        <v>101600</v>
      </c>
      <c r="E60" s="90">
        <v>8</v>
      </c>
      <c r="F60" s="126"/>
      <c r="G60" s="91">
        <v>20100</v>
      </c>
      <c r="H60" s="92">
        <v>26200</v>
      </c>
      <c r="I60" s="90">
        <v>8</v>
      </c>
    </row>
    <row r="61" spans="2:9" s="136" customFormat="1" ht="13.5" customHeight="1">
      <c r="B61" s="135"/>
      <c r="C61" s="66">
        <v>101600</v>
      </c>
      <c r="D61" s="67">
        <v>120600</v>
      </c>
      <c r="E61" s="90">
        <v>10</v>
      </c>
      <c r="F61" s="126"/>
      <c r="G61" s="91">
        <v>26200</v>
      </c>
      <c r="H61" s="92">
        <v>32300</v>
      </c>
      <c r="I61" s="90">
        <v>10</v>
      </c>
    </row>
    <row r="62" spans="2:9" s="136" customFormat="1" ht="13.5" customHeight="1">
      <c r="B62" s="135"/>
      <c r="C62" s="66">
        <v>120600</v>
      </c>
      <c r="D62" s="67">
        <v>139100</v>
      </c>
      <c r="E62" s="90">
        <v>15</v>
      </c>
      <c r="F62" s="126"/>
      <c r="G62" s="91">
        <v>32300</v>
      </c>
      <c r="H62" s="92">
        <v>41100</v>
      </c>
      <c r="I62" s="90">
        <v>15</v>
      </c>
    </row>
    <row r="63" spans="2:9" s="136" customFormat="1" ht="13.5" customHeight="1">
      <c r="B63" s="135"/>
      <c r="C63" s="66">
        <v>139100</v>
      </c>
      <c r="D63" s="67">
        <v>160900</v>
      </c>
      <c r="E63" s="90">
        <v>20</v>
      </c>
      <c r="F63" s="126"/>
      <c r="G63" s="91">
        <v>41100</v>
      </c>
      <c r="H63" s="92">
        <v>51100</v>
      </c>
      <c r="I63" s="90">
        <v>20</v>
      </c>
    </row>
    <row r="64" spans="2:9" s="136" customFormat="1" ht="13.5" customHeight="1">
      <c r="B64" s="135"/>
      <c r="C64" s="66">
        <v>160900</v>
      </c>
      <c r="D64" s="67">
        <v>186900</v>
      </c>
      <c r="E64" s="90">
        <v>25</v>
      </c>
      <c r="F64" s="126"/>
      <c r="G64" s="91">
        <v>51100</v>
      </c>
      <c r="H64" s="92">
        <v>63200</v>
      </c>
      <c r="I64" s="90">
        <v>25</v>
      </c>
    </row>
    <row r="65" spans="2:9" s="136" customFormat="1" ht="13.5" customHeight="1">
      <c r="B65" s="135"/>
      <c r="C65" s="66">
        <v>186900</v>
      </c>
      <c r="D65" s="67">
        <v>223300</v>
      </c>
      <c r="E65" s="90">
        <v>30</v>
      </c>
      <c r="F65" s="126"/>
      <c r="G65" s="91">
        <v>63200</v>
      </c>
      <c r="H65" s="92">
        <v>78900</v>
      </c>
      <c r="I65" s="90">
        <v>30</v>
      </c>
    </row>
    <row r="66" spans="2:9" s="136" customFormat="1" ht="13.5" customHeight="1" thickBot="1">
      <c r="B66" s="135"/>
      <c r="C66" s="66">
        <v>223300</v>
      </c>
      <c r="D66" s="67">
        <v>262200</v>
      </c>
      <c r="E66" s="90">
        <v>35</v>
      </c>
      <c r="F66" s="126"/>
      <c r="G66" s="93">
        <v>78900</v>
      </c>
      <c r="H66" s="94"/>
      <c r="I66" s="95">
        <v>35</v>
      </c>
    </row>
    <row r="67" spans="2:9" s="136" customFormat="1" ht="13.5" customHeight="1">
      <c r="B67" s="135"/>
      <c r="C67" s="66">
        <v>262200</v>
      </c>
      <c r="D67" s="67">
        <v>304700</v>
      </c>
      <c r="E67" s="90">
        <v>40</v>
      </c>
      <c r="F67" s="126"/>
      <c r="G67" s="96"/>
      <c r="H67" s="96"/>
      <c r="I67" s="96"/>
    </row>
    <row r="68" spans="2:9" s="136" customFormat="1" ht="13.5" customHeight="1">
      <c r="B68" s="135"/>
      <c r="C68" s="66">
        <v>304700</v>
      </c>
      <c r="D68" s="67">
        <v>356900</v>
      </c>
      <c r="E68" s="90">
        <v>45</v>
      </c>
      <c r="F68" s="126"/>
      <c r="G68" s="96"/>
      <c r="H68" s="96"/>
      <c r="I68" s="96"/>
    </row>
    <row r="69" spans="2:9" s="136" customFormat="1" ht="13.5" customHeight="1">
      <c r="B69" s="135"/>
      <c r="C69" s="66">
        <v>356900</v>
      </c>
      <c r="D69" s="67">
        <v>413400</v>
      </c>
      <c r="E69" s="90">
        <v>50</v>
      </c>
      <c r="F69" s="126"/>
      <c r="G69" s="96"/>
      <c r="H69" s="96"/>
      <c r="I69" s="96"/>
    </row>
    <row r="70" spans="2:9" s="136" customFormat="1" ht="13.5" customHeight="1">
      <c r="B70" s="135"/>
      <c r="C70" s="66">
        <v>413400</v>
      </c>
      <c r="D70" s="67">
        <v>480800</v>
      </c>
      <c r="E70" s="90">
        <v>55.00000000000001</v>
      </c>
      <c r="F70" s="126"/>
      <c r="G70" s="96"/>
      <c r="H70" s="96"/>
      <c r="I70" s="96"/>
    </row>
    <row r="71" spans="2:9" s="136" customFormat="1" ht="13.5" customHeight="1" thickBot="1">
      <c r="B71" s="135"/>
      <c r="C71" s="69">
        <v>480800</v>
      </c>
      <c r="D71" s="70"/>
      <c r="E71" s="95">
        <v>60</v>
      </c>
      <c r="F71" s="126"/>
      <c r="G71" s="96"/>
      <c r="H71" s="96"/>
      <c r="I71" s="96"/>
    </row>
    <row r="72" spans="2:9" s="136" customFormat="1" ht="12.75">
      <c r="B72" s="135"/>
      <c r="C72" s="144"/>
      <c r="D72" s="144"/>
      <c r="E72" s="145"/>
      <c r="F72" s="138"/>
      <c r="G72" s="144"/>
      <c r="H72" s="144"/>
      <c r="I72" s="146"/>
    </row>
    <row r="73" spans="2:10" s="136" customFormat="1" ht="45" customHeight="1" thickBot="1">
      <c r="B73" s="137" t="s">
        <v>105</v>
      </c>
      <c r="C73" s="341" t="s">
        <v>228</v>
      </c>
      <c r="D73" s="341"/>
      <c r="E73" s="341"/>
      <c r="F73" s="341"/>
      <c r="G73" s="341"/>
      <c r="H73" s="341"/>
      <c r="I73" s="341"/>
      <c r="J73" s="147"/>
    </row>
    <row r="74" spans="2:9" s="147" customFormat="1" ht="27.75" customHeight="1" thickBot="1">
      <c r="B74" s="148"/>
      <c r="C74" s="343" t="s">
        <v>164</v>
      </c>
      <c r="D74" s="344"/>
      <c r="E74" s="345"/>
      <c r="F74" s="138"/>
      <c r="G74" s="343" t="s">
        <v>165</v>
      </c>
      <c r="H74" s="344"/>
      <c r="I74" s="345"/>
    </row>
    <row r="75" spans="2:9" s="147" customFormat="1" ht="31.5" customHeight="1" thickBot="1">
      <c r="B75" s="148"/>
      <c r="C75" s="352" t="s">
        <v>34</v>
      </c>
      <c r="D75" s="353"/>
      <c r="E75" s="354" t="s">
        <v>259</v>
      </c>
      <c r="F75" s="138"/>
      <c r="G75" s="352" t="s">
        <v>34</v>
      </c>
      <c r="H75" s="353"/>
      <c r="I75" s="354" t="s">
        <v>259</v>
      </c>
    </row>
    <row r="76" spans="2:9" s="147" customFormat="1" ht="19.5" customHeight="1" thickBot="1">
      <c r="B76" s="148"/>
      <c r="C76" s="139" t="s">
        <v>7</v>
      </c>
      <c r="D76" s="149" t="s">
        <v>8</v>
      </c>
      <c r="E76" s="355"/>
      <c r="F76" s="138"/>
      <c r="G76" s="139" t="s">
        <v>7</v>
      </c>
      <c r="H76" s="149" t="s">
        <v>8</v>
      </c>
      <c r="I76" s="355"/>
    </row>
    <row r="77" spans="2:9" s="147" customFormat="1" ht="12.75">
      <c r="B77" s="148"/>
      <c r="C77" s="61">
        <v>0</v>
      </c>
      <c r="D77" s="62">
        <v>8800</v>
      </c>
      <c r="E77" s="63">
        <v>60</v>
      </c>
      <c r="F77" s="64"/>
      <c r="G77" s="61">
        <v>0</v>
      </c>
      <c r="H77" s="65">
        <v>2300</v>
      </c>
      <c r="I77" s="63">
        <v>60</v>
      </c>
    </row>
    <row r="78" spans="2:9" s="147" customFormat="1" ht="12.75">
      <c r="B78" s="148"/>
      <c r="C78" s="66">
        <f aca="true" t="shared" si="2" ref="C78:C83">D77</f>
        <v>8800</v>
      </c>
      <c r="D78" s="67">
        <v>14700</v>
      </c>
      <c r="E78" s="68">
        <v>61</v>
      </c>
      <c r="F78" s="64"/>
      <c r="G78" s="66">
        <f aca="true" t="shared" si="3" ref="G78:G83">H77</f>
        <v>2300</v>
      </c>
      <c r="H78" s="67">
        <v>3700</v>
      </c>
      <c r="I78" s="68">
        <v>61</v>
      </c>
    </row>
    <row r="79" spans="2:9" s="147" customFormat="1" ht="12.75">
      <c r="B79" s="148"/>
      <c r="C79" s="66">
        <f t="shared" si="2"/>
        <v>14700</v>
      </c>
      <c r="D79" s="67">
        <v>27200</v>
      </c>
      <c r="E79" s="68">
        <v>62</v>
      </c>
      <c r="F79" s="64"/>
      <c r="G79" s="66">
        <f t="shared" si="3"/>
        <v>3700</v>
      </c>
      <c r="H79" s="67">
        <v>5600</v>
      </c>
      <c r="I79" s="68">
        <v>62</v>
      </c>
    </row>
    <row r="80" spans="2:9" s="147" customFormat="1" ht="12.75">
      <c r="B80" s="148"/>
      <c r="C80" s="66">
        <f t="shared" si="2"/>
        <v>27200</v>
      </c>
      <c r="D80" s="67">
        <v>41400</v>
      </c>
      <c r="E80" s="68">
        <v>63</v>
      </c>
      <c r="F80" s="64"/>
      <c r="G80" s="66">
        <f t="shared" si="3"/>
        <v>5600</v>
      </c>
      <c r="H80" s="67">
        <v>8200</v>
      </c>
      <c r="I80" s="68">
        <v>63</v>
      </c>
    </row>
    <row r="81" spans="2:9" s="147" customFormat="1" ht="12.75">
      <c r="B81" s="148"/>
      <c r="C81" s="66">
        <f t="shared" si="2"/>
        <v>41400</v>
      </c>
      <c r="D81" s="67">
        <v>63600</v>
      </c>
      <c r="E81" s="68">
        <v>64</v>
      </c>
      <c r="F81" s="64"/>
      <c r="G81" s="66">
        <f t="shared" si="3"/>
        <v>8200</v>
      </c>
      <c r="H81" s="67">
        <v>12300</v>
      </c>
      <c r="I81" s="68">
        <v>64</v>
      </c>
    </row>
    <row r="82" spans="2:9" s="147" customFormat="1" ht="12.75">
      <c r="B82" s="148"/>
      <c r="C82" s="66">
        <f t="shared" si="2"/>
        <v>63600</v>
      </c>
      <c r="D82" s="67">
        <v>89800</v>
      </c>
      <c r="E82" s="68">
        <v>65</v>
      </c>
      <c r="F82" s="64"/>
      <c r="G82" s="66">
        <f t="shared" si="3"/>
        <v>12300</v>
      </c>
      <c r="H82" s="67">
        <v>17700</v>
      </c>
      <c r="I82" s="68">
        <v>65</v>
      </c>
    </row>
    <row r="83" spans="2:9" s="147" customFormat="1" ht="13.5" thickBot="1">
      <c r="B83" s="148"/>
      <c r="C83" s="69">
        <f t="shared" si="2"/>
        <v>89800</v>
      </c>
      <c r="D83" s="70"/>
      <c r="E83" s="71">
        <v>65.99999999999999</v>
      </c>
      <c r="F83" s="64"/>
      <c r="G83" s="69">
        <f t="shared" si="3"/>
        <v>17700</v>
      </c>
      <c r="H83" s="70"/>
      <c r="I83" s="71">
        <v>65.99999999999999</v>
      </c>
    </row>
    <row r="84" spans="2:10" s="147" customFormat="1" ht="12.75">
      <c r="B84" s="135"/>
      <c r="C84" s="150"/>
      <c r="D84" s="150"/>
      <c r="E84" s="150"/>
      <c r="F84" s="150"/>
      <c r="G84" s="151"/>
      <c r="H84" s="152"/>
      <c r="I84" s="150"/>
      <c r="J84" s="136"/>
    </row>
    <row r="85" spans="2:9" s="123" customFormat="1" ht="23.25" customHeight="1">
      <c r="B85" s="137" t="s">
        <v>118</v>
      </c>
      <c r="C85" s="350" t="s">
        <v>204</v>
      </c>
      <c r="D85" s="350"/>
      <c r="E85" s="350"/>
      <c r="F85" s="350"/>
      <c r="G85" s="350"/>
      <c r="H85" s="350"/>
      <c r="I85" s="350"/>
    </row>
    <row r="86" spans="2:9" s="123" customFormat="1" ht="15.75" customHeight="1">
      <c r="B86" s="137" t="s">
        <v>119</v>
      </c>
      <c r="C86" s="350" t="s">
        <v>180</v>
      </c>
      <c r="D86" s="350"/>
      <c r="E86" s="350"/>
      <c r="F86" s="350"/>
      <c r="G86" s="350"/>
      <c r="H86" s="350"/>
      <c r="I86" s="350"/>
    </row>
    <row r="87" spans="2:9" s="123" customFormat="1" ht="12.75" customHeight="1">
      <c r="B87" s="137"/>
      <c r="C87" s="153"/>
      <c r="D87" s="153"/>
      <c r="E87" s="153"/>
      <c r="F87" s="153"/>
      <c r="G87" s="153"/>
      <c r="H87" s="153"/>
      <c r="I87" s="153"/>
    </row>
    <row r="88" spans="2:9" s="154" customFormat="1" ht="16.5" customHeight="1">
      <c r="B88" s="122" t="s">
        <v>94</v>
      </c>
      <c r="C88" s="337" t="s">
        <v>168</v>
      </c>
      <c r="D88" s="337"/>
      <c r="E88" s="337"/>
      <c r="F88" s="337"/>
      <c r="G88" s="337"/>
      <c r="H88" s="337"/>
      <c r="I88" s="337"/>
    </row>
    <row r="89" spans="2:9" s="123" customFormat="1" ht="36.75" customHeight="1">
      <c r="B89" s="137" t="s">
        <v>125</v>
      </c>
      <c r="C89" s="351" t="s">
        <v>274</v>
      </c>
      <c r="D89" s="351"/>
      <c r="E89" s="351"/>
      <c r="F89" s="351"/>
      <c r="G89" s="351"/>
      <c r="H89" s="351"/>
      <c r="I89" s="351"/>
    </row>
    <row r="90" spans="2:9" s="123" customFormat="1" ht="33.75" customHeight="1">
      <c r="B90" s="137" t="s">
        <v>169</v>
      </c>
      <c r="C90" s="350" t="s">
        <v>170</v>
      </c>
      <c r="D90" s="350"/>
      <c r="E90" s="350"/>
      <c r="F90" s="350"/>
      <c r="G90" s="350"/>
      <c r="H90" s="350"/>
      <c r="I90" s="350"/>
    </row>
    <row r="91" spans="2:9" s="123" customFormat="1" ht="31.5" customHeight="1">
      <c r="B91" s="137" t="s">
        <v>171</v>
      </c>
      <c r="C91" s="350" t="s">
        <v>260</v>
      </c>
      <c r="D91" s="350"/>
      <c r="E91" s="350"/>
      <c r="F91" s="350"/>
      <c r="G91" s="350"/>
      <c r="H91" s="350"/>
      <c r="I91" s="350"/>
    </row>
    <row r="92" spans="2:9" ht="18" customHeight="1">
      <c r="B92" s="137"/>
      <c r="C92" s="348" t="s">
        <v>172</v>
      </c>
      <c r="D92" s="348"/>
      <c r="E92" s="348"/>
      <c r="F92" s="348"/>
      <c r="G92" s="348"/>
      <c r="H92" s="348"/>
      <c r="I92" s="155"/>
    </row>
    <row r="93" spans="3:9" ht="95.25" customHeight="1">
      <c r="C93" s="356" t="s">
        <v>173</v>
      </c>
      <c r="D93" s="356"/>
      <c r="E93" s="356"/>
      <c r="F93" s="356"/>
      <c r="G93" s="356"/>
      <c r="H93" s="356"/>
      <c r="I93" s="356"/>
    </row>
    <row r="94" spans="3:9" ht="48" customHeight="1">
      <c r="C94" s="356" t="s">
        <v>16</v>
      </c>
      <c r="D94" s="356"/>
      <c r="E94" s="356"/>
      <c r="F94" s="356"/>
      <c r="G94" s="356"/>
      <c r="H94" s="356"/>
      <c r="I94" s="356"/>
    </row>
    <row r="95" spans="3:9" ht="21" customHeight="1">
      <c r="C95" s="356" t="s">
        <v>17</v>
      </c>
      <c r="D95" s="356"/>
      <c r="E95" s="356"/>
      <c r="F95" s="356"/>
      <c r="G95" s="356"/>
      <c r="H95" s="356"/>
      <c r="I95" s="356"/>
    </row>
    <row r="96" spans="3:9" ht="72.75" customHeight="1">
      <c r="C96" s="356" t="s">
        <v>18</v>
      </c>
      <c r="D96" s="356"/>
      <c r="E96" s="356"/>
      <c r="F96" s="356"/>
      <c r="G96" s="356"/>
      <c r="H96" s="356"/>
      <c r="I96" s="356"/>
    </row>
    <row r="97" spans="3:9" ht="36" customHeight="1">
      <c r="C97" s="356" t="s">
        <v>19</v>
      </c>
      <c r="D97" s="356"/>
      <c r="E97" s="356"/>
      <c r="F97" s="356"/>
      <c r="G97" s="356"/>
      <c r="H97" s="356"/>
      <c r="I97" s="356"/>
    </row>
    <row r="98" spans="3:10" ht="22.5" customHeight="1">
      <c r="C98" s="349" t="s">
        <v>261</v>
      </c>
      <c r="D98" s="349"/>
      <c r="E98" s="349"/>
      <c r="F98" s="349"/>
      <c r="G98" s="349"/>
      <c r="H98" s="349"/>
      <c r="I98" s="349"/>
      <c r="J98" s="156"/>
    </row>
    <row r="99" spans="3:9" ht="98.25" customHeight="1">
      <c r="C99" s="356" t="s">
        <v>20</v>
      </c>
      <c r="D99" s="356"/>
      <c r="E99" s="356"/>
      <c r="F99" s="356"/>
      <c r="G99" s="356"/>
      <c r="H99" s="356"/>
      <c r="I99" s="356"/>
    </row>
    <row r="100" spans="3:9" ht="34.5" customHeight="1">
      <c r="C100" s="356" t="s">
        <v>35</v>
      </c>
      <c r="D100" s="356"/>
      <c r="E100" s="356"/>
      <c r="F100" s="356"/>
      <c r="G100" s="356"/>
      <c r="H100" s="356"/>
      <c r="I100" s="356"/>
    </row>
    <row r="101" spans="2:9" s="123" customFormat="1" ht="29.25" customHeight="1">
      <c r="B101" s="137" t="s">
        <v>174</v>
      </c>
      <c r="C101" s="350" t="s">
        <v>188</v>
      </c>
      <c r="D101" s="350"/>
      <c r="E101" s="350"/>
      <c r="F101" s="350"/>
      <c r="G101" s="350"/>
      <c r="H101" s="350"/>
      <c r="I101" s="350"/>
    </row>
    <row r="102" spans="2:9" s="123" customFormat="1" ht="24" customHeight="1">
      <c r="B102" s="137" t="s">
        <v>175</v>
      </c>
      <c r="C102" s="360" t="s">
        <v>216</v>
      </c>
      <c r="D102" s="360"/>
      <c r="E102" s="360"/>
      <c r="F102" s="360"/>
      <c r="G102" s="360"/>
      <c r="H102" s="360"/>
      <c r="I102" s="360"/>
    </row>
    <row r="103" spans="2:9" s="123" customFormat="1" ht="28.5" customHeight="1">
      <c r="B103" s="157" t="s">
        <v>141</v>
      </c>
      <c r="C103" s="361" t="s">
        <v>275</v>
      </c>
      <c r="D103" s="361"/>
      <c r="E103" s="361"/>
      <c r="F103" s="361"/>
      <c r="G103" s="361"/>
      <c r="H103" s="361"/>
      <c r="I103" s="361"/>
    </row>
    <row r="104" spans="2:9" s="123" customFormat="1" ht="40.5" customHeight="1">
      <c r="B104" s="137" t="s">
        <v>176</v>
      </c>
      <c r="C104" s="338" t="s">
        <v>262</v>
      </c>
      <c r="D104" s="338"/>
      <c r="E104" s="338"/>
      <c r="F104" s="338"/>
      <c r="G104" s="338"/>
      <c r="H104" s="338"/>
      <c r="I104" s="338"/>
    </row>
    <row r="105" spans="2:9" s="123" customFormat="1" ht="20.25" customHeight="1">
      <c r="B105" s="137" t="s">
        <v>177</v>
      </c>
      <c r="C105" s="338" t="s">
        <v>181</v>
      </c>
      <c r="D105" s="338"/>
      <c r="E105" s="338"/>
      <c r="F105" s="338"/>
      <c r="G105" s="338"/>
      <c r="H105" s="338"/>
      <c r="I105" s="338"/>
    </row>
    <row r="106" spans="2:9" s="122" customFormat="1" ht="29.25" customHeight="1">
      <c r="B106" s="122" t="s">
        <v>147</v>
      </c>
      <c r="C106" s="362" t="s">
        <v>276</v>
      </c>
      <c r="D106" s="362"/>
      <c r="E106" s="362"/>
      <c r="F106" s="362"/>
      <c r="G106" s="362"/>
      <c r="H106" s="362"/>
      <c r="I106" s="362"/>
    </row>
    <row r="107" spans="2:9" s="123" customFormat="1" ht="20.25" customHeight="1">
      <c r="B107" s="137" t="s">
        <v>148</v>
      </c>
      <c r="C107" s="357" t="s">
        <v>257</v>
      </c>
      <c r="D107" s="351"/>
      <c r="E107" s="351"/>
      <c r="F107" s="351"/>
      <c r="G107" s="351"/>
      <c r="H107" s="351"/>
      <c r="I107" s="351"/>
    </row>
    <row r="108" spans="2:9" s="123" customFormat="1" ht="34.5" customHeight="1">
      <c r="B108" s="137" t="s">
        <v>178</v>
      </c>
      <c r="C108" s="338" t="s">
        <v>187</v>
      </c>
      <c r="D108" s="338"/>
      <c r="E108" s="338"/>
      <c r="F108" s="338"/>
      <c r="G108" s="338"/>
      <c r="H108" s="338"/>
      <c r="I108" s="338"/>
    </row>
    <row r="109" spans="2:9" s="123" customFormat="1" ht="33.75" customHeight="1">
      <c r="B109" s="137" t="s">
        <v>179</v>
      </c>
      <c r="C109" s="338" t="s">
        <v>242</v>
      </c>
      <c r="D109" s="338"/>
      <c r="E109" s="338"/>
      <c r="F109" s="338"/>
      <c r="G109" s="338"/>
      <c r="H109" s="338"/>
      <c r="I109" s="338"/>
    </row>
    <row r="110" spans="2:9" s="123" customFormat="1" ht="17.25" customHeight="1">
      <c r="B110" s="137" t="s">
        <v>190</v>
      </c>
      <c r="C110" s="342" t="s">
        <v>202</v>
      </c>
      <c r="D110" s="342"/>
      <c r="E110" s="342"/>
      <c r="F110" s="342"/>
      <c r="G110" s="342"/>
      <c r="H110" s="342"/>
      <c r="I110" s="342"/>
    </row>
    <row r="111" ht="8.25" customHeight="1"/>
    <row r="112" spans="2:9" s="134" customFormat="1" ht="15.75" customHeight="1">
      <c r="B112" s="122" t="s">
        <v>154</v>
      </c>
      <c r="C112" s="337" t="s">
        <v>3</v>
      </c>
      <c r="D112" s="337"/>
      <c r="E112" s="337"/>
      <c r="F112" s="337"/>
      <c r="G112" s="337"/>
      <c r="H112" s="337"/>
      <c r="I112" s="337"/>
    </row>
    <row r="113" spans="3:9" ht="47.25" customHeight="1">
      <c r="C113" s="339" t="s">
        <v>265</v>
      </c>
      <c r="D113" s="339"/>
      <c r="E113" s="339"/>
      <c r="F113" s="339"/>
      <c r="G113" s="339"/>
      <c r="H113" s="339"/>
      <c r="I113" s="339"/>
    </row>
    <row r="114" spans="3:9" ht="18.75" customHeight="1">
      <c r="C114" s="356" t="s">
        <v>198</v>
      </c>
      <c r="D114" s="356"/>
      <c r="E114" s="356"/>
      <c r="F114" s="356"/>
      <c r="G114" s="356"/>
      <c r="H114" s="356"/>
      <c r="I114" s="356"/>
    </row>
    <row r="115" spans="3:9" ht="48" customHeight="1">
      <c r="C115" s="358" t="s">
        <v>197</v>
      </c>
      <c r="D115" s="358"/>
      <c r="E115" s="358"/>
      <c r="F115" s="358"/>
      <c r="G115" s="358"/>
      <c r="H115" s="358"/>
      <c r="I115" s="358"/>
    </row>
    <row r="116" spans="3:9" ht="33" customHeight="1">
      <c r="C116" s="358" t="s">
        <v>199</v>
      </c>
      <c r="D116" s="358"/>
      <c r="E116" s="358"/>
      <c r="F116" s="358"/>
      <c r="G116" s="358"/>
      <c r="H116" s="358"/>
      <c r="I116" s="358"/>
    </row>
    <row r="117" spans="3:9" ht="34.5" customHeight="1">
      <c r="C117" s="358" t="s">
        <v>200</v>
      </c>
      <c r="D117" s="358"/>
      <c r="E117" s="358"/>
      <c r="F117" s="358"/>
      <c r="G117" s="358"/>
      <c r="H117" s="358"/>
      <c r="I117" s="358"/>
    </row>
    <row r="118" spans="3:9" ht="45" customHeight="1">
      <c r="C118" s="358" t="s">
        <v>201</v>
      </c>
      <c r="D118" s="358"/>
      <c r="E118" s="358"/>
      <c r="F118" s="358"/>
      <c r="G118" s="358"/>
      <c r="H118" s="358"/>
      <c r="I118" s="358"/>
    </row>
    <row r="119" spans="3:9" ht="32.25" customHeight="1">
      <c r="C119" s="281" t="s">
        <v>231</v>
      </c>
      <c r="D119" s="281"/>
      <c r="E119" s="281"/>
      <c r="F119" s="281"/>
      <c r="G119" s="281"/>
      <c r="H119" s="281"/>
      <c r="I119" s="281"/>
    </row>
    <row r="120" spans="3:9" ht="59.25" customHeight="1">
      <c r="C120" s="359" t="s">
        <v>241</v>
      </c>
      <c r="D120" s="359"/>
      <c r="E120" s="359"/>
      <c r="F120" s="359"/>
      <c r="G120" s="359"/>
      <c r="H120" s="359"/>
      <c r="I120" s="359"/>
    </row>
    <row r="121" spans="3:9" ht="42" customHeight="1">
      <c r="C121" s="358" t="s">
        <v>240</v>
      </c>
      <c r="D121" s="358"/>
      <c r="E121" s="358"/>
      <c r="F121" s="358"/>
      <c r="G121" s="358"/>
      <c r="H121" s="358"/>
      <c r="I121" s="358"/>
    </row>
    <row r="122" spans="2:9" ht="43.5" customHeight="1">
      <c r="B122" s="122" t="s">
        <v>2</v>
      </c>
      <c r="C122" s="337" t="s">
        <v>270</v>
      </c>
      <c r="D122" s="337"/>
      <c r="E122" s="337"/>
      <c r="F122" s="337"/>
      <c r="G122" s="337"/>
      <c r="H122" s="337"/>
      <c r="I122" s="337"/>
    </row>
    <row r="123" spans="3:9" ht="68.25" customHeight="1">
      <c r="C123" s="272" t="s">
        <v>289</v>
      </c>
      <c r="D123" s="272"/>
      <c r="E123" s="272"/>
      <c r="F123" s="272"/>
      <c r="G123" s="272"/>
      <c r="H123" s="272"/>
      <c r="I123" s="272"/>
    </row>
    <row r="124" spans="3:9" ht="12.75">
      <c r="C124" s="158"/>
      <c r="D124" s="158"/>
      <c r="E124" s="158"/>
      <c r="F124" s="158"/>
      <c r="G124" s="158"/>
      <c r="H124" s="158"/>
      <c r="I124" s="158"/>
    </row>
  </sheetData>
  <sheetProtection/>
  <mergeCells count="67">
    <mergeCell ref="C93:I93"/>
    <mergeCell ref="C94:I94"/>
    <mergeCell ref="C95:I95"/>
    <mergeCell ref="C96:I96"/>
    <mergeCell ref="C123:I123"/>
    <mergeCell ref="C102:I102"/>
    <mergeCell ref="C103:I103"/>
    <mergeCell ref="C104:I104"/>
    <mergeCell ref="C117:I117"/>
    <mergeCell ref="C97:I97"/>
    <mergeCell ref="C100:I100"/>
    <mergeCell ref="C112:I112"/>
    <mergeCell ref="C109:I109"/>
    <mergeCell ref="C110:I110"/>
    <mergeCell ref="C105:I105"/>
    <mergeCell ref="C106:I106"/>
    <mergeCell ref="C122:I122"/>
    <mergeCell ref="C118:I118"/>
    <mergeCell ref="C119:I119"/>
    <mergeCell ref="C115:I115"/>
    <mergeCell ref="C116:I116"/>
    <mergeCell ref="C120:I120"/>
    <mergeCell ref="C121:I121"/>
    <mergeCell ref="C113:I113"/>
    <mergeCell ref="C114:I114"/>
    <mergeCell ref="C99:I99"/>
    <mergeCell ref="C101:I101"/>
    <mergeCell ref="C107:I107"/>
    <mergeCell ref="C108:I108"/>
    <mergeCell ref="C92:H92"/>
    <mergeCell ref="C98:I98"/>
    <mergeCell ref="C55:E55"/>
    <mergeCell ref="G55:I55"/>
    <mergeCell ref="C74:E74"/>
    <mergeCell ref="G74:I74"/>
    <mergeCell ref="C90:I90"/>
    <mergeCell ref="C91:I91"/>
    <mergeCell ref="C85:I85"/>
    <mergeCell ref="C86:I86"/>
    <mergeCell ref="C88:I88"/>
    <mergeCell ref="C89:I89"/>
    <mergeCell ref="C75:D75"/>
    <mergeCell ref="E75:E76"/>
    <mergeCell ref="G75:H75"/>
    <mergeCell ref="I75:I76"/>
    <mergeCell ref="C73:I73"/>
    <mergeCell ref="C13:I13"/>
    <mergeCell ref="C11:I11"/>
    <mergeCell ref="C8:I8"/>
    <mergeCell ref="C36:E36"/>
    <mergeCell ref="G36:I36"/>
    <mergeCell ref="C9:I9"/>
    <mergeCell ref="C10:I10"/>
    <mergeCell ref="C18:E18"/>
    <mergeCell ref="C12:I12"/>
    <mergeCell ref="C15:I15"/>
    <mergeCell ref="C16:I16"/>
    <mergeCell ref="C17:I17"/>
    <mergeCell ref="C54:I54"/>
    <mergeCell ref="G18:I18"/>
    <mergeCell ref="H1:I1"/>
    <mergeCell ref="G2:I2"/>
    <mergeCell ref="D3:E3"/>
    <mergeCell ref="C6:I6"/>
    <mergeCell ref="C14:I14"/>
    <mergeCell ref="C7:I7"/>
    <mergeCell ref="D4:H4"/>
  </mergeCells>
  <printOptions/>
  <pageMargins left="0.4" right="0.31" top="0.18" bottom="0.75" header="1.2" footer="0.3"/>
  <pageSetup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Zverdvd.org</cp:lastModifiedBy>
  <cp:lastPrinted>2018-12-21T05:45:10Z</cp:lastPrinted>
  <dcterms:created xsi:type="dcterms:W3CDTF">2013-09-06T08:38:07Z</dcterms:created>
  <dcterms:modified xsi:type="dcterms:W3CDTF">2019-02-15T12:33:56Z</dcterms:modified>
  <cp:category/>
  <cp:version/>
  <cp:contentType/>
  <cp:contentStatus/>
</cp:coreProperties>
</file>