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240" windowWidth="12990" windowHeight="12135" tabRatio="730" activeTab="0"/>
  </bookViews>
  <sheets>
    <sheet name="Тарифы ТНТ International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  <externalReference r:id="rId9"/>
  </externalReferences>
  <definedNames>
    <definedName name="e" hidden="1">4</definedName>
    <definedName name="eeeeeee" hidden="1">4</definedName>
    <definedName name="eeeeeeeeeee" hidden="1">27</definedName>
    <definedName name="G_F0" localSheetId="2" hidden="1">'[1]XLRpt_TempSheet'!$B$6</definedName>
    <definedName name="G_F0" hidden="1">'[2]XLRpt_TempSheet'!$B$6</definedName>
    <definedName name="gjhfg" hidden="1">'[3]XLRpt_TempSheet'!$B$6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'[4]XLR_NoRangeSheet'!$B$6</definedName>
    <definedName name="V_F1" hidden="1">'[4]XLR_NoRangeSheet'!$C$6</definedName>
    <definedName name="V_F10" hidden="1">'[4]XLR_NoRangeSheet'!$L$6</definedName>
    <definedName name="V_F11" hidden="1">'[4]XLR_NoRangeSheet'!$M$6</definedName>
    <definedName name="V_F12" hidden="1">'[4]XLR_NoRangeSheet'!$N$6</definedName>
    <definedName name="V_F13" hidden="1">'[4]XLR_NoRangeSheet'!$O$6</definedName>
    <definedName name="V_F2" hidden="1">'[4]XLR_NoRangeSheet'!$D$6</definedName>
    <definedName name="V_F3" hidden="1">'[4]XLR_NoRangeSheet'!$E$6</definedName>
    <definedName name="V_F4" hidden="1">'[4]XLR_NoRangeSheet'!$F$6</definedName>
    <definedName name="V_F5" hidden="1">'[4]XLR_NoRangeSheet'!$G$6</definedName>
    <definedName name="V_F6" hidden="1">'[4]XLR_NoRangeSheet'!$H$6</definedName>
    <definedName name="V_F7" hidden="1">'[4]XLR_NoRangeSheet'!$I$6</definedName>
    <definedName name="V_F8" hidden="1">'[4]XLR_NoRangeSheet'!$J$6</definedName>
    <definedName name="V_F9" hidden="1">'[4]XLR_NoRangeSheet'!$K$6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скидки'!$B$1:$H$95</definedName>
    <definedName name="_xlnm.Print_Area" localSheetId="2">'Партнерство'!$A$1:$H$27</definedName>
    <definedName name="_xlnm.Print_Area" localSheetId="0">'Тарифы ТНТ International'!$A$1:$F$86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 refMode="R1C1"/>
</workbook>
</file>

<file path=xl/sharedStrings.xml><?xml version="1.0" encoding="utf-8"?>
<sst xmlns="http://schemas.openxmlformats.org/spreadsheetml/2006/main" count="258" uniqueCount="145">
  <si>
    <t>Суммарный бюджет (net) (USD)</t>
  </si>
  <si>
    <t>Скидка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</si>
  <si>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</si>
  <si>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</si>
  <si>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</si>
  <si>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</si>
  <si>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</si>
  <si>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</si>
  <si>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</si>
  <si>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</si>
  <si>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</si>
  <si>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</si>
  <si>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</si>
  <si>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от</t>
  </si>
  <si>
    <t>до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</si>
  <si>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</si>
  <si>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(общий нерезидентский)</t>
  </si>
  <si>
    <t>(общий резидентский)</t>
  </si>
  <si>
    <t>январь</t>
  </si>
  <si>
    <t>февраль</t>
  </si>
  <si>
    <t>на услуги по размещению рекламной информации</t>
  </si>
  <si>
    <t>в рекламных блоках телеканала "ТНТ International"</t>
  </si>
  <si>
    <t>Время</t>
  </si>
  <si>
    <t>Программа</t>
  </si>
  <si>
    <t>Понедельник-Четверг</t>
  </si>
  <si>
    <t>6:00 - 7:00</t>
  </si>
  <si>
    <t>9:00 - 10:30</t>
  </si>
  <si>
    <t>Дом - 2. Lite</t>
  </si>
  <si>
    <t>10:30 - 11:30</t>
  </si>
  <si>
    <t>11:30 - 13:30</t>
  </si>
  <si>
    <t>Comedy Woman/ Comedy Club</t>
  </si>
  <si>
    <t>13:30 - 16:00</t>
  </si>
  <si>
    <t>16:00 - 17:00</t>
  </si>
  <si>
    <t>17:00 - 18:00</t>
  </si>
  <si>
    <t>23:00 - 00:00</t>
  </si>
  <si>
    <t>0:00 - 1:00</t>
  </si>
  <si>
    <t>1:00 - 2:00</t>
  </si>
  <si>
    <t>2:00 - 6:00</t>
  </si>
  <si>
    <t>Сериал/ Comedy</t>
  </si>
  <si>
    <t>Пятница</t>
  </si>
  <si>
    <t>22:00 - 23:00</t>
  </si>
  <si>
    <t>Суббота</t>
  </si>
  <si>
    <t>7:00 - 8:00</t>
  </si>
  <si>
    <t>8:00 - 9:00</t>
  </si>
  <si>
    <t>9:00 - 10:00</t>
  </si>
  <si>
    <t>10:00 -11:00</t>
  </si>
  <si>
    <t>11:00 -12:00</t>
  </si>
  <si>
    <t>Воскресенье</t>
  </si>
  <si>
    <t>17:00 - 19:00</t>
  </si>
  <si>
    <t>19:00 - 20:00</t>
  </si>
  <si>
    <t>20:00 - 21:00</t>
  </si>
  <si>
    <t>21:00 - 22:00</t>
  </si>
  <si>
    <t>18:00 - 19:00</t>
  </si>
  <si>
    <t>Сериал / Юмористическое шоу</t>
  </si>
  <si>
    <t>Тарифы</t>
  </si>
  <si>
    <t>Сериал / Юмористическое шоу / Тематическая программа</t>
  </si>
  <si>
    <t>Тариф за 1 мин. без НДС (руб.)</t>
  </si>
  <si>
    <t>Тариф за 1 мин. с НДС (руб.)</t>
  </si>
  <si>
    <t>Суммарный бюджет (net) (руб. с НДС)</t>
  </si>
  <si>
    <t>Дом - 2</t>
  </si>
  <si>
    <t>Сериал / Тематическая программа</t>
  </si>
  <si>
    <t>Сериал / Экстрасенсы ведут расследование</t>
  </si>
  <si>
    <t>Сериал/ Юмористическое шоу</t>
  </si>
  <si>
    <t>Юмористическое шоу / Экстрасенсы ведут расследование</t>
  </si>
  <si>
    <t>Юмористическое шоу</t>
  </si>
  <si>
    <t>9:30 -10:30</t>
  </si>
  <si>
    <t>10:30 -11:30</t>
  </si>
  <si>
    <t>9:00 - 9:30</t>
  </si>
  <si>
    <t>15:00 - 17:00</t>
  </si>
  <si>
    <t>18:30 - 20:00</t>
  </si>
  <si>
    <t>20:00 - 21:30</t>
  </si>
  <si>
    <t>21:30 - 23:30</t>
  </si>
  <si>
    <t>23:30 - 00:30</t>
  </si>
  <si>
    <t>23:00 - 0:00</t>
  </si>
  <si>
    <t>0:30 - 1:30</t>
  </si>
  <si>
    <t>1:30 - 2:00</t>
  </si>
  <si>
    <t>11:30 - 14:30</t>
  </si>
  <si>
    <t>Юмористическое шоу / Тематическая программа</t>
  </si>
  <si>
    <t>Тематическая программа / Танцы</t>
  </si>
  <si>
    <t>Тематическая программа</t>
  </si>
  <si>
    <t>14:30 - 16:30</t>
  </si>
  <si>
    <t>16:30 - 18:30</t>
  </si>
  <si>
    <t>12:00 - 14:30</t>
  </si>
  <si>
    <t>14:30 - 15:00</t>
  </si>
  <si>
    <t>Тариф за 1 мин.  (USD)</t>
  </si>
  <si>
    <t>c 01.01.2017  года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</si>
  <si>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</si>
  <si>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</si>
  <si>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</si>
  <si>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</si>
  <si>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</si>
  <si>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</si>
  <si>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 xml:space="preserve">      При размещении рекламы иностранных торговых марок, оплата за которую осуществляется в белорусских рублях:</t>
  </si>
  <si>
    <t>За величину бюджета в месяц</t>
  </si>
  <si>
    <t xml:space="preserve">     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марки:</t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</si>
  <si>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</si>
  <si>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</si>
  <si>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</si>
  <si>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</si>
  <si>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</si>
  <si>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</si>
  <si>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</si>
  <si>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</si>
  <si>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r>
      <t xml:space="preserve">      4. В случае содержания в рекламных материалах рекламодателя информации об иных торговых марках, не имеющих прямого отношения к рекламируемому товару, работе, услуге, юридическому лицу либо физическому лицу (кросс-промо), применяется повышающий  </t>
    </r>
    <r>
      <rPr>
        <b/>
        <sz val="11"/>
        <rFont val="Arial Cyr"/>
        <family val="0"/>
      </rPr>
      <t>кросс-коэффициент</t>
    </r>
    <r>
      <rPr>
        <sz val="11"/>
        <rFont val="Arial Cyr"/>
        <family val="0"/>
      </rPr>
      <t xml:space="preserve">. 
      </t>
    </r>
    <r>
      <rPr>
        <sz val="10"/>
        <rFont val="Arial"/>
        <family val="2"/>
      </rPr>
      <t>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  </r>
  </si>
  <si>
    <t>Количество дополнительных торговых марок в рекламном материале:</t>
  </si>
  <si>
    <t>Кросс-коэффициент</t>
  </si>
  <si>
    <t>2 и более</t>
  </si>
  <si>
    <t xml:space="preserve">      Кросс-коэффициент не применяется:
      - при размещении рекламной информации, анонсирующей культурные, музыкальные и спортивные мероприятия, выставки; 
      - при размещении рекламной информации о деятельности белорусских организаций розничной торговли и реализуемых ими: 
       а) товарах под их (организаций розничной торговли) собственными зарегистрированными товарными знаками; 
     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</si>
  <si>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</si>
  <si>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Рекламные материалы в виде анонсов могут содержать:</t>
  </si>
  <si>
    <t xml:space="preserve">    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</si>
  <si>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  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</si>
  <si>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    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</si>
  <si>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 xml:space="preserve">при размещении рекламы иностранных торговых марок, оплата за которую осуществляется в иностранной валюте </t>
  </si>
  <si>
    <t xml:space="preserve">      Понижающий сезонный коэффициент не применяется при размещении рекламной информации, анонсирующей культурные, музыкальные, спортивные мероприятия.</t>
  </si>
  <si>
    <t xml:space="preserve">     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 не предоставляется.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</si>
  <si>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</si>
  <si>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</si>
  <si>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>Скидки и коэффициенты при размещении рекламной информации по стоимости минуты
 на телеканале "ТНТ International" с 01.01.2017 года:</t>
  </si>
  <si>
    <t>14:30 - 16:00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</si>
  <si>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</si>
  <si>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6. </t>
    </r>
    <r>
      <rPr>
        <b/>
        <sz val="11"/>
        <rFont val="Arial Cyr"/>
        <family val="0"/>
      </rPr>
      <t>Повышающий коэффициент за размещение в номинации "Партнер показа"</t>
    </r>
    <r>
      <rPr>
        <sz val="11"/>
        <rFont val="Arial Cyr"/>
        <family val="0"/>
      </rPr>
      <t xml:space="preserve"> - 1.2*
          в номинации "Эксклюзивный Партнер показа" дополнительный коэффициент - 3.0</t>
    </r>
  </si>
  <si>
    <r>
      <t xml:space="preserve">      7. </t>
    </r>
    <r>
      <rPr>
        <b/>
        <sz val="11"/>
        <rFont val="Arial Cyr"/>
        <family val="0"/>
      </rPr>
      <t>Повышающий коэффициент за размещение в пакете "Графический баннер"</t>
    </r>
    <r>
      <rPr>
        <sz val="11"/>
        <rFont val="Arial Cyr"/>
        <family val="0"/>
      </rPr>
      <t xml:space="preserve"> - 1.4</t>
    </r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</si>
  <si>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</si>
  <si>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</si>
  <si>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</si>
  <si>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</si>
  <si>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</si>
  <si>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</si>
  <si>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</si>
  <si>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</si>
  <si>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>Тарифы на размещение рекламной информации в номинации "Партнер показа" на телеканале 
ТНТ International с 01.01.2017 года</t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</si>
  <si>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</si>
  <si>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</si>
  <si>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t xml:space="preserve">      *Стоимость для размещения роликов, хронометраж которых составляет менее 30 секунд, рассчитывается исходя из стоимости  30-секундного ролика.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</si>
  <si>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</si>
  <si>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t>2. Сезонный коэффициент</t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</si>
  <si>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</si>
  <si>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</si>
  <si>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r>
      <t xml:space="preserve">      8.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 культурных, музыкальных, спортивных мероприятий (кроме выставок) применяется </t>
    </r>
    <r>
      <rPr>
        <b/>
        <sz val="11"/>
        <rFont val="Arial Cyr"/>
        <family val="0"/>
      </rPr>
      <t>скидка 90%</t>
    </r>
  </si>
  <si>
    <r>
      <rPr>
        <sz val="11"/>
        <rFont val="Arial Cyr"/>
        <family val="0"/>
      </rPr>
      <t xml:space="preserve">      9. </t>
    </r>
    <r>
      <rPr>
        <b/>
        <sz val="11"/>
        <rFont val="Arial Cyr"/>
        <family val="0"/>
      </rPr>
      <t>Сезонные коэффициенты</t>
    </r>
  </si>
  <si>
    <r>
      <t xml:space="preserve">      10. </t>
    </r>
    <r>
      <rPr>
        <b/>
        <sz val="11"/>
        <rFont val="Arial Cyr"/>
        <family val="0"/>
      </rPr>
      <t>Дополнительная скидка рекламному агентству - 15%</t>
    </r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</si>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</sst>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-* #,##0.00_-;\-* #,##0.00_-;_-* &quot;-&quot;??_-;_-@_-"/>
    <numFmt numFmtId="170" formatCode="_(* #,##0_);_(* \(#,##0\);_(* &quot;-&quot;??_);_(@_)"/>
    <numFmt numFmtId="171" formatCode="yyyy\-mm\-dd"/>
    <numFmt numFmtId="172" formatCode="[hh]:mm:ss"/>
    <numFmt numFmtId="173" formatCode="[ss]"/>
    <numFmt numFmtId="174" formatCode="_-* #,##0&quot;$&quot;_-;\-* #,##0&quot;$&quot;_-;_-* &quot;-&quot;&quot;$&quot;_-;_-@_-"/>
    <numFmt numFmtId="175" formatCode="_-* #,##0.00\ _D_M_-;\-* #,##0.00\ _D_M_-;_-* &quot;-&quot;??\ _D_M_-;_-@_-"/>
    <numFmt numFmtId="176" formatCode="_([$€]* #,##0.00_);_([$€]* \(#,##0.00\);_([$€]* &quot;-&quot;??_);_(@_)"/>
    <numFmt numFmtId="177" formatCode="#,##0\ &quot;Pts&quot;;[Red]\-#,##0\ &quot;Pts&quot;"/>
    <numFmt numFmtId="178" formatCode="#,##0&quot;$&quot;;[Red]\-#,##0&quot;$&quot;"/>
    <numFmt numFmtId="179" formatCode="General_)"/>
    <numFmt numFmtId="180" formatCode="#,##0\ &quot;DM&quot;;[Red]\-#,##0\ &quot;DM&quot;"/>
    <numFmt numFmtId="181" formatCode="_-* #,##0\ &quot;DM&quot;_-;\-* #,##0\ &quot;DM&quot;_-;_-* &quot;-&quot;\ &quot;DM&quot;_-;_-@_-"/>
    <numFmt numFmtId="182" formatCode="#,##0&quot; DM&quot;;[Red]\-#,##0&quot; DM&quot;"/>
    <numFmt numFmtId="183" formatCode="_-* #,##0&quot;?.&quot;_-;\-* #,##0&quot;?.&quot;_-;_-* &quot;-&quot;&quot;?.&quot;_-;_-@_-"/>
    <numFmt numFmtId="184" formatCode="_-* #,##0&quot;ð.&quot;_-;\-* #,##0&quot;ð.&quot;_-;_-* &quot;-&quot;&quot;ð.&quot;_-;_-@_-"/>
    <numFmt numFmtId="185" formatCode="_-* #,##0.00\ &quot;DM&quot;_-;\-* #,##0.00\ &quot;DM&quot;_-;_-* &quot;-&quot;??\ &quot;DM&quot;_-;_-@_-"/>
    <numFmt numFmtId="186" formatCode="#,##0.00&quot; DM&quot;;[Red]\-#,##0.00&quot; DM&quot;"/>
    <numFmt numFmtId="187" formatCode="#,##0.00\ &quot;DM&quot;;[Red]\-#,##0.00\ &quot;DM&quot;"/>
    <numFmt numFmtId="188" formatCode="_-* #,##0.00&quot;?.&quot;_-;\-* #,##0.00&quot;?.&quot;_-;_-* &quot;-&quot;??&quot;?.&quot;_-;_-@_-"/>
    <numFmt numFmtId="189" formatCode="_-* #,##0.00&quot;ð.&quot;_-;\-* #,##0.00&quot;ð.&quot;_-;_-* &quot;-&quot;??&quot;ð.&quot;_-;_-@_-"/>
    <numFmt numFmtId="190" formatCode="[$$-409]#,##0"/>
    <numFmt numFmtId="191" formatCode="[$$-409]#,##0.00"/>
    <numFmt numFmtId="192" formatCode="#,##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0.000_р_."/>
    <numFmt numFmtId="196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 Cyr"/>
      <family val="1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8"/>
      <color indexed="8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11"/>
      <name val="Arial Cyr"/>
      <family val="0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1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0" fillId="0" borderId="0">
      <alignment horizontal="center"/>
      <protection/>
    </xf>
    <xf numFmtId="3" fontId="0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49" fontId="29" fillId="2" borderId="1" applyProtection="0">
      <alignment horizontal="left" vertical="top"/>
    </xf>
    <xf numFmtId="49" fontId="29" fillId="2" borderId="1" applyProtection="0">
      <alignment horizontal="center" vertical="top"/>
    </xf>
    <xf numFmtId="49" fontId="29" fillId="3" borderId="2" applyProtection="0">
      <alignment horizontal="left" vertical="top"/>
    </xf>
    <xf numFmtId="171" fontId="29" fillId="3" borderId="2" applyProtection="0">
      <alignment horizontal="left" vertical="top"/>
    </xf>
    <xf numFmtId="172" fontId="29" fillId="3" borderId="2" applyProtection="0">
      <alignment horizontal="right" vertical="top"/>
    </xf>
    <xf numFmtId="0" fontId="29" fillId="3" borderId="2" applyNumberFormat="0" applyProtection="0">
      <alignment horizontal="right" vertical="top"/>
    </xf>
    <xf numFmtId="173" fontId="29" fillId="3" borderId="2" applyProtection="0">
      <alignment horizontal="right" vertical="top"/>
    </xf>
    <xf numFmtId="4" fontId="29" fillId="3" borderId="2" applyProtection="0">
      <alignment horizontal="right" vertical="top"/>
    </xf>
    <xf numFmtId="49" fontId="29" fillId="4" borderId="2" applyProtection="0">
      <alignment horizontal="left" vertical="top"/>
    </xf>
    <xf numFmtId="171" fontId="29" fillId="4" borderId="2" applyProtection="0">
      <alignment horizontal="left" vertical="top"/>
    </xf>
    <xf numFmtId="172" fontId="29" fillId="4" borderId="2" applyProtection="0">
      <alignment horizontal="right" vertical="top"/>
    </xf>
    <xf numFmtId="49" fontId="29" fillId="2" borderId="3" applyProtection="0">
      <alignment horizontal="left" vertical="top"/>
    </xf>
    <xf numFmtId="0" fontId="30" fillId="0" borderId="0">
      <alignment/>
      <protection/>
    </xf>
    <xf numFmtId="0" fontId="29" fillId="4" borderId="2" applyNumberFormat="0" applyProtection="0">
      <alignment horizontal="right" vertical="top"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173" fontId="29" fillId="4" borderId="2" applyProtection="0">
      <alignment horizontal="right" vertical="top"/>
    </xf>
    <xf numFmtId="4" fontId="29" fillId="4" borderId="2" applyProtection="0">
      <alignment horizontal="right" vertical="top"/>
    </xf>
    <xf numFmtId="49" fontId="29" fillId="4" borderId="2" applyProtection="0">
      <alignment horizontal="right" vertical="top"/>
    </xf>
    <xf numFmtId="49" fontId="29" fillId="3" borderId="2" applyProtection="0">
      <alignment horizontal="right" vertical="top"/>
    </xf>
    <xf numFmtId="49" fontId="31" fillId="2" borderId="3" applyProtection="0">
      <alignment horizontal="left" vertical="top"/>
    </xf>
    <xf numFmtId="49" fontId="29" fillId="2" borderId="4" applyProtection="0">
      <alignment horizontal="left" vertical="top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49" fontId="29" fillId="2" borderId="5" applyProtection="0">
      <alignment horizontal="left" vertical="top" wrapText="1"/>
    </xf>
    <xf numFmtId="49" fontId="29" fillId="2" borderId="6" applyProtection="0">
      <alignment horizontal="left" vertical="top" wrapText="1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49" fontId="29" fillId="2" borderId="7" applyProtection="0">
      <alignment horizontal="left" vertical="top"/>
    </xf>
    <xf numFmtId="49" fontId="31" fillId="2" borderId="7" applyProtection="0">
      <alignment horizontal="left" vertical="top"/>
    </xf>
    <xf numFmtId="49" fontId="32" fillId="2" borderId="1" applyProtection="0">
      <alignment horizontal="left" vertical="top"/>
    </xf>
    <xf numFmtId="0" fontId="33" fillId="2" borderId="8" applyNumberFormat="0" applyFont="0" applyBorder="0" applyAlignment="0" applyProtection="0"/>
    <xf numFmtId="169" fontId="0" fillId="0" borderId="0" applyFont="0" applyFill="0" applyBorder="0" applyAlignment="0" applyProtection="0"/>
    <xf numFmtId="0" fontId="0" fillId="19" borderId="9">
      <alignment horizontal="centerContinuous"/>
      <protection/>
    </xf>
    <xf numFmtId="0" fontId="0" fillId="20" borderId="9">
      <alignment horizontal="centerContinuous"/>
      <protection/>
    </xf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21" borderId="9">
      <alignment horizontal="centerContinuous"/>
      <protection/>
    </xf>
    <xf numFmtId="38" fontId="34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38" fontId="21" fillId="22" borderId="0" applyNumberFormat="0" applyBorder="0" applyAlignment="0" applyProtection="0"/>
    <xf numFmtId="10" fontId="21" fillId="22" borderId="1" applyNumberFormat="0" applyBorder="0" applyAlignment="0" applyProtection="0"/>
    <xf numFmtId="0" fontId="0" fillId="23" borderId="9">
      <alignment horizontal="centerContinuous"/>
      <protection/>
    </xf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0" fillId="0" borderId="0">
      <alignment/>
      <protection/>
    </xf>
    <xf numFmtId="178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35" fillId="0" borderId="0" applyFont="0" applyFill="0" applyProtection="0">
      <alignment/>
    </xf>
    <xf numFmtId="0" fontId="0" fillId="24" borderId="9">
      <alignment horizontal="centerContinuous"/>
      <protection/>
    </xf>
    <xf numFmtId="0" fontId="24" fillId="0" borderId="0">
      <alignment/>
      <protection/>
    </xf>
    <xf numFmtId="0" fontId="0" fillId="0" borderId="0">
      <alignment/>
      <protection/>
    </xf>
    <xf numFmtId="179" fontId="36" fillId="0" borderId="1">
      <alignment/>
      <protection/>
    </xf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2" fontId="35" fillId="0" borderId="0" applyFont="0" applyFill="0" applyProtection="0">
      <alignment/>
    </xf>
    <xf numFmtId="182" fontId="35" fillId="0" borderId="0" applyFont="0" applyFill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35" fillId="0" borderId="0" applyFont="0" applyFill="0" applyProtection="0">
      <alignment/>
    </xf>
    <xf numFmtId="182" fontId="35" fillId="0" borderId="0" applyFont="0" applyFill="0" applyProtection="0">
      <alignment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35" fillId="0" borderId="0" applyFont="0" applyFill="0" applyProtection="0">
      <alignment/>
    </xf>
    <xf numFmtId="186" fontId="35" fillId="0" borderId="0" applyFont="0" applyFill="0" applyProtection="0">
      <alignment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35" fillId="0" borderId="0" applyFont="0" applyFill="0" applyProtection="0">
      <alignment/>
    </xf>
    <xf numFmtId="186" fontId="35" fillId="0" borderId="0" applyFont="0" applyFill="0" applyProtection="0">
      <alignment/>
    </xf>
    <xf numFmtId="0" fontId="0" fillId="25" borderId="9">
      <alignment horizontal="centerContinuous"/>
      <protection/>
    </xf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190" fontId="23" fillId="29" borderId="1">
      <alignment horizontal="center" vertical="center"/>
      <protection/>
    </xf>
    <xf numFmtId="0" fontId="4" fillId="10" borderId="10" applyNumberFormat="0" applyAlignment="0" applyProtection="0"/>
    <xf numFmtId="0" fontId="5" fillId="2" borderId="11" applyNumberFormat="0" applyAlignment="0" applyProtection="0"/>
    <xf numFmtId="0" fontId="37" fillId="30" borderId="0">
      <alignment/>
      <protection/>
    </xf>
    <xf numFmtId="0" fontId="6" fillId="2" borderId="10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1">
      <alignment vertical="center"/>
      <protection/>
    </xf>
    <xf numFmtId="0" fontId="39" fillId="0" borderId="0">
      <alignment horizontal="centerContinuous" vertical="center"/>
      <protection/>
    </xf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3" fontId="40" fillId="0" borderId="0">
      <alignment vertical="center"/>
      <protection/>
    </xf>
    <xf numFmtId="0" fontId="1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1" fillId="31" borderId="16" applyNumberFormat="0" applyAlignment="0" applyProtection="0"/>
    <xf numFmtId="0" fontId="42" fillId="0" borderId="0">
      <alignment vertical="center"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1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 horizontal="left"/>
      <protection/>
    </xf>
    <xf numFmtId="9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0" fillId="0" borderId="1">
      <alignment vertical="center"/>
      <protection/>
    </xf>
    <xf numFmtId="0" fontId="17" fillId="0" borderId="18" applyNumberFormat="0" applyFill="0" applyAlignment="0" applyProtection="0"/>
    <xf numFmtId="3" fontId="0" fillId="0" borderId="1">
      <alignment vertical="center"/>
      <protection/>
    </xf>
    <xf numFmtId="10" fontId="0" fillId="0" borderId="1">
      <alignment vertical="center"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3" fontId="43" fillId="0" borderId="1" applyFont="0" applyFill="0" applyBorder="0" applyAlignment="0" applyProtection="0"/>
    <xf numFmtId="194" fontId="3" fillId="0" borderId="0" applyFont="0" applyFill="0" applyBorder="0" applyAlignment="0" applyProtection="0"/>
    <xf numFmtId="0" fontId="33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26" borderId="0" applyAlignment="0">
      <protection/>
    </xf>
    <xf numFmtId="3" fontId="23" fillId="29" borderId="1">
      <alignment horizontal="center" vertical="center"/>
      <protection/>
    </xf>
  </cellStyleXfs>
  <cellXfs count="165">
    <xf numFmtId="0" fontId="0" fillId="0" borderId="0" xfId="0" applyAlignment="1">
      <alignment/>
    </xf>
    <xf numFmtId="0" fontId="44" fillId="34" borderId="0" xfId="412" applyFont="1" applyFill="1" applyAlignment="1">
      <alignment vertical="center"/>
      <protection/>
    </xf>
    <xf numFmtId="0" fontId="23" fillId="34" borderId="19" xfId="429" applyFont="1" applyFill="1" applyBorder="1" applyAlignment="1">
      <alignment horizontal="center" vertical="center" wrapText="1"/>
      <protection/>
    </xf>
    <xf numFmtId="0" fontId="23" fillId="34" borderId="20" xfId="429" applyFont="1" applyFill="1" applyBorder="1" applyAlignment="1">
      <alignment horizontal="center" vertical="center" wrapText="1"/>
      <protection/>
    </xf>
    <xf numFmtId="168" fontId="22" fillId="34" borderId="21" xfId="426" applyNumberFormat="1" applyFont="1" applyFill="1" applyBorder="1" applyAlignment="1">
      <alignment horizontal="center" vertical="center" wrapText="1"/>
      <protection/>
    </xf>
    <xf numFmtId="20" fontId="46" fillId="34" borderId="22" xfId="429" applyNumberFormat="1" applyFont="1" applyFill="1" applyBorder="1" applyAlignment="1">
      <alignment horizontal="center" vertical="center"/>
      <protection/>
    </xf>
    <xf numFmtId="0" fontId="46" fillId="34" borderId="1" xfId="429" applyFont="1" applyFill="1" applyBorder="1" applyAlignment="1">
      <alignment vertical="center" wrapText="1"/>
      <protection/>
    </xf>
    <xf numFmtId="20" fontId="46" fillId="34" borderId="0" xfId="429" applyNumberFormat="1" applyFont="1" applyFill="1" applyBorder="1" applyAlignment="1">
      <alignment horizontal="center" vertical="center"/>
      <protection/>
    </xf>
    <xf numFmtId="0" fontId="46" fillId="34" borderId="0" xfId="429" applyFont="1" applyFill="1" applyBorder="1" applyAlignment="1">
      <alignment vertical="center" wrapText="1"/>
      <protection/>
    </xf>
    <xf numFmtId="0" fontId="25" fillId="34" borderId="0" xfId="429" applyFont="1" applyFill="1" applyBorder="1" applyAlignment="1">
      <alignment horizontal="center" vertical="center"/>
      <protection/>
    </xf>
    <xf numFmtId="195" fontId="25" fillId="34" borderId="0" xfId="425" applyNumberFormat="1" applyFont="1" applyFill="1" applyBorder="1" applyAlignment="1">
      <alignment horizontal="center"/>
      <protection/>
    </xf>
    <xf numFmtId="195" fontId="25" fillId="34" borderId="0" xfId="455" applyNumberFormat="1" applyFont="1" applyFill="1" applyBorder="1" applyAlignment="1">
      <alignment horizontal="center"/>
    </xf>
    <xf numFmtId="170" fontId="23" fillId="0" borderId="23" xfId="455" applyNumberFormat="1" applyFont="1" applyFill="1" applyBorder="1" applyAlignment="1">
      <alignment horizontal="center"/>
    </xf>
    <xf numFmtId="170" fontId="23" fillId="0" borderId="24" xfId="455" applyNumberFormat="1" applyFont="1" applyFill="1" applyBorder="1" applyAlignment="1">
      <alignment/>
    </xf>
    <xf numFmtId="170" fontId="23" fillId="0" borderId="25" xfId="455" applyNumberFormat="1" applyFont="1" applyFill="1" applyBorder="1" applyAlignment="1">
      <alignment/>
    </xf>
    <xf numFmtId="170" fontId="23" fillId="0" borderId="26" xfId="455" applyNumberFormat="1" applyFont="1" applyFill="1" applyBorder="1" applyAlignment="1">
      <alignment/>
    </xf>
    <xf numFmtId="170" fontId="23" fillId="0" borderId="27" xfId="455" applyNumberFormat="1" applyFont="1" applyFill="1" applyBorder="1" applyAlignment="1">
      <alignment/>
    </xf>
    <xf numFmtId="170" fontId="23" fillId="0" borderId="28" xfId="455" applyNumberFormat="1" applyFont="1" applyFill="1" applyBorder="1" applyAlignment="1">
      <alignment/>
    </xf>
    <xf numFmtId="168" fontId="22" fillId="34" borderId="21" xfId="425" applyNumberFormat="1" applyFont="1" applyFill="1" applyBorder="1" applyAlignment="1">
      <alignment horizontal="center" vertical="center" wrapText="1"/>
      <protection/>
    </xf>
    <xf numFmtId="168" fontId="22" fillId="34" borderId="23" xfId="425" applyNumberFormat="1" applyFont="1" applyFill="1" applyBorder="1" applyAlignment="1">
      <alignment horizontal="center" vertical="center" wrapText="1"/>
      <protection/>
    </xf>
    <xf numFmtId="3" fontId="25" fillId="34" borderId="1" xfId="425" applyNumberFormat="1" applyFont="1" applyFill="1" applyBorder="1" applyAlignment="1">
      <alignment horizontal="center"/>
      <protection/>
    </xf>
    <xf numFmtId="3" fontId="25" fillId="34" borderId="29" xfId="455" applyNumberFormat="1" applyFont="1" applyFill="1" applyBorder="1" applyAlignment="1">
      <alignment horizontal="center"/>
    </xf>
    <xf numFmtId="4" fontId="25" fillId="34" borderId="7" xfId="429" applyNumberFormat="1" applyFont="1" applyFill="1" applyBorder="1" applyAlignment="1">
      <alignment horizontal="center" vertical="center"/>
      <protection/>
    </xf>
    <xf numFmtId="0" fontId="49" fillId="0" borderId="0" xfId="431" applyFont="1" applyFill="1" applyBorder="1" applyAlignment="1">
      <alignment horizontal="left" wrapText="1"/>
      <protection/>
    </xf>
    <xf numFmtId="0" fontId="3" fillId="0" borderId="0" xfId="411" applyFont="1" applyFill="1" applyBorder="1">
      <alignment/>
      <protection/>
    </xf>
    <xf numFmtId="0" fontId="21" fillId="0" borderId="0" xfId="431" applyFont="1" applyFill="1" applyBorder="1">
      <alignment horizontal="left"/>
      <protection/>
    </xf>
    <xf numFmtId="0" fontId="23" fillId="0" borderId="23" xfId="411" applyFont="1" applyFill="1" applyBorder="1" applyAlignment="1">
      <alignment horizontal="center"/>
      <protection/>
    </xf>
    <xf numFmtId="170" fontId="23" fillId="0" borderId="21" xfId="455" applyNumberFormat="1" applyFont="1" applyFill="1" applyBorder="1" applyAlignment="1">
      <alignment horizontal="center"/>
    </xf>
    <xf numFmtId="0" fontId="23" fillId="0" borderId="0" xfId="422" applyFont="1" applyFill="1" applyBorder="1">
      <alignment/>
      <protection/>
    </xf>
    <xf numFmtId="170" fontId="23" fillId="0" borderId="30" xfId="455" applyNumberFormat="1" applyFont="1" applyFill="1" applyBorder="1" applyAlignment="1">
      <alignment/>
    </xf>
    <xf numFmtId="9" fontId="23" fillId="0" borderId="31" xfId="411" applyNumberFormat="1" applyFont="1" applyFill="1" applyBorder="1" applyAlignment="1">
      <alignment horizontal="center"/>
      <protection/>
    </xf>
    <xf numFmtId="9" fontId="23" fillId="0" borderId="0" xfId="422" applyNumberFormat="1" applyFont="1" applyFill="1" applyBorder="1">
      <alignment/>
      <protection/>
    </xf>
    <xf numFmtId="9" fontId="23" fillId="0" borderId="32" xfId="411" applyNumberFormat="1" applyFont="1" applyFill="1" applyBorder="1" applyAlignment="1">
      <alignment horizontal="center"/>
      <protection/>
    </xf>
    <xf numFmtId="170" fontId="23" fillId="0" borderId="0" xfId="455" applyNumberFormat="1" applyFont="1" applyFill="1" applyBorder="1" applyAlignment="1">
      <alignment/>
    </xf>
    <xf numFmtId="9" fontId="3" fillId="0" borderId="0" xfId="411" applyNumberFormat="1" applyFont="1" applyFill="1" applyBorder="1" applyAlignment="1">
      <alignment horizontal="center"/>
      <protection/>
    </xf>
    <xf numFmtId="0" fontId="23" fillId="0" borderId="33" xfId="411" applyFont="1" applyFill="1" applyBorder="1" applyAlignment="1">
      <alignment horizontal="center"/>
      <protection/>
    </xf>
    <xf numFmtId="170" fontId="23" fillId="0" borderId="34" xfId="455" applyNumberFormat="1" applyFont="1" applyFill="1" applyBorder="1" applyAlignment="1">
      <alignment/>
    </xf>
    <xf numFmtId="170" fontId="23" fillId="0" borderId="35" xfId="455" applyNumberFormat="1" applyFont="1" applyFill="1" applyBorder="1" applyAlignment="1">
      <alignment/>
    </xf>
    <xf numFmtId="0" fontId="26" fillId="0" borderId="0" xfId="425" applyFont="1" applyFill="1" applyBorder="1" applyAlignment="1">
      <alignment horizontal="left" vertical="center" wrapText="1"/>
      <protection/>
    </xf>
    <xf numFmtId="0" fontId="24" fillId="0" borderId="0" xfId="422" applyFont="1" applyFill="1">
      <alignment/>
      <protection/>
    </xf>
    <xf numFmtId="170" fontId="23" fillId="0" borderId="25" xfId="455" applyNumberFormat="1" applyFont="1" applyFill="1" applyBorder="1" applyAlignment="1">
      <alignment horizontal="center"/>
    </xf>
    <xf numFmtId="170" fontId="23" fillId="0" borderId="25" xfId="411" applyNumberFormat="1" applyFont="1" applyFill="1" applyBorder="1" applyAlignment="1">
      <alignment horizontal="center"/>
      <protection/>
    </xf>
    <xf numFmtId="9" fontId="22" fillId="0" borderId="25" xfId="411" applyNumberFormat="1" applyFont="1" applyFill="1" applyBorder="1" applyAlignment="1">
      <alignment horizontal="center" wrapText="1"/>
      <protection/>
    </xf>
    <xf numFmtId="9" fontId="23" fillId="0" borderId="30" xfId="411" applyNumberFormat="1" applyFont="1" applyFill="1" applyBorder="1" applyAlignment="1">
      <alignment horizontal="center"/>
      <protection/>
    </xf>
    <xf numFmtId="9" fontId="23" fillId="0" borderId="25" xfId="411" applyNumberFormat="1" applyFont="1" applyFill="1" applyBorder="1" applyAlignment="1">
      <alignment horizontal="center"/>
      <protection/>
    </xf>
    <xf numFmtId="9" fontId="23" fillId="0" borderId="28" xfId="411" applyNumberFormat="1" applyFont="1" applyFill="1" applyBorder="1" applyAlignment="1">
      <alignment horizontal="center"/>
      <protection/>
    </xf>
    <xf numFmtId="0" fontId="23" fillId="0" borderId="0" xfId="431" applyFont="1" applyFill="1" applyBorder="1">
      <alignment horizontal="left"/>
      <protection/>
    </xf>
    <xf numFmtId="170" fontId="23" fillId="0" borderId="0" xfId="460" applyNumberFormat="1" applyFont="1" applyFill="1" applyBorder="1" applyAlignment="1">
      <alignment/>
    </xf>
    <xf numFmtId="0" fontId="3" fillId="0" borderId="0" xfId="412" applyFont="1" applyFill="1" applyBorder="1" applyAlignment="1">
      <alignment horizontal="left" vertical="center" wrapText="1"/>
      <protection/>
    </xf>
    <xf numFmtId="0" fontId="23" fillId="0" borderId="0" xfId="411" applyFont="1" applyFill="1" applyBorder="1" applyAlignment="1">
      <alignment horizontal="center"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47" fillId="0" borderId="0" xfId="431" applyFont="1" applyFill="1" applyAlignment="1">
      <alignment horizontal="left" wrapText="1"/>
      <protection/>
    </xf>
    <xf numFmtId="0" fontId="48" fillId="0" borderId="0" xfId="431" applyFont="1" applyFill="1" applyAlignment="1">
      <alignment horizontal="center" wrapText="1"/>
      <protection/>
    </xf>
    <xf numFmtId="3" fontId="23" fillId="0" borderId="30" xfId="455" applyNumberFormat="1" applyFont="1" applyFill="1" applyBorder="1" applyAlignment="1">
      <alignment/>
    </xf>
    <xf numFmtId="3" fontId="23" fillId="0" borderId="25" xfId="455" applyNumberFormat="1" applyFont="1" applyFill="1" applyBorder="1" applyAlignment="1">
      <alignment/>
    </xf>
    <xf numFmtId="3" fontId="23" fillId="0" borderId="28" xfId="455" applyNumberFormat="1" applyFont="1" applyFill="1" applyBorder="1" applyAlignment="1">
      <alignment/>
    </xf>
    <xf numFmtId="0" fontId="3" fillId="0" borderId="0" xfId="427" applyFont="1" applyFill="1" applyBorder="1" applyAlignment="1">
      <alignment horizontal="center" vertical="center" wrapText="1"/>
      <protection/>
    </xf>
    <xf numFmtId="0" fontId="49" fillId="0" borderId="0" xfId="422" applyFont="1" applyFill="1" applyBorder="1" applyAlignment="1">
      <alignment horizontal="center" wrapText="1"/>
      <protection/>
    </xf>
    <xf numFmtId="0" fontId="0" fillId="0" borderId="0" xfId="422" applyFont="1" applyFill="1">
      <alignment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3" fontId="0" fillId="0" borderId="0" xfId="428" applyNumberFormat="1" applyFont="1" applyFill="1" applyBorder="1" applyAlignment="1">
      <alignment vertical="center"/>
      <protection/>
    </xf>
    <xf numFmtId="0" fontId="0" fillId="0" borderId="0" xfId="412" applyFont="1" applyFill="1" applyBorder="1">
      <alignment/>
      <protection/>
    </xf>
    <xf numFmtId="0" fontId="0" fillId="0" borderId="0" xfId="412" applyFont="1" applyFill="1" applyBorder="1" applyAlignment="1">
      <alignment horizontal="justify"/>
      <protection/>
    </xf>
    <xf numFmtId="0" fontId="21" fillId="0" borderId="0" xfId="415" applyFont="1" applyFill="1" applyBorder="1" applyAlignment="1">
      <alignment horizontal="center" vertical="center" wrapText="1"/>
      <protection/>
    </xf>
    <xf numFmtId="0" fontId="0" fillId="0" borderId="0" xfId="415" applyFont="1" applyFill="1" applyBorder="1" applyAlignment="1">
      <alignment horizontal="center" vertical="center" wrapText="1"/>
      <protection/>
    </xf>
    <xf numFmtId="0" fontId="0" fillId="0" borderId="36" xfId="415" applyFont="1" applyFill="1" applyBorder="1" applyAlignment="1">
      <alignment horizontal="right" wrapText="1"/>
      <protection/>
    </xf>
    <xf numFmtId="168" fontId="23" fillId="0" borderId="0" xfId="415" applyNumberFormat="1" applyFont="1" applyFill="1" applyBorder="1" applyAlignment="1">
      <alignment horizontal="center" vertical="center" wrapText="1"/>
      <protection/>
    </xf>
    <xf numFmtId="0" fontId="0" fillId="0" borderId="26" xfId="415" applyFont="1" applyFill="1" applyBorder="1" applyAlignment="1">
      <alignment horizontal="right" wrapText="1"/>
      <protection/>
    </xf>
    <xf numFmtId="168" fontId="23" fillId="0" borderId="0" xfId="415" applyNumberFormat="1" applyFont="1" applyFill="1" applyBorder="1" applyAlignment="1">
      <alignment horizontal="center" wrapText="1"/>
      <protection/>
    </xf>
    <xf numFmtId="2" fontId="23" fillId="0" borderId="0" xfId="415" applyNumberFormat="1" applyFont="1" applyFill="1" applyBorder="1" applyAlignment="1">
      <alignment horizontal="center" wrapText="1"/>
      <protection/>
    </xf>
    <xf numFmtId="0" fontId="0" fillId="0" borderId="27" xfId="415" applyFont="1" applyFill="1" applyBorder="1" applyAlignment="1">
      <alignment horizontal="right" wrapText="1"/>
      <protection/>
    </xf>
    <xf numFmtId="0" fontId="23" fillId="0" borderId="0" xfId="415" applyFont="1" applyFill="1" applyBorder="1" applyAlignment="1">
      <alignment horizontal="right" wrapText="1"/>
      <protection/>
    </xf>
    <xf numFmtId="0" fontId="23" fillId="0" borderId="0" xfId="415" applyFont="1" applyFill="1" applyBorder="1" applyAlignment="1">
      <alignment horizontal="center"/>
      <protection/>
    </xf>
    <xf numFmtId="0" fontId="3" fillId="0" borderId="0" xfId="413" applyFont="1" applyFill="1" applyBorder="1">
      <alignment/>
      <protection/>
    </xf>
    <xf numFmtId="0" fontId="3" fillId="0" borderId="0" xfId="413" applyFont="1" applyFill="1" applyBorder="1" applyAlignment="1">
      <alignment horizontal="center"/>
      <protection/>
    </xf>
    <xf numFmtId="0" fontId="0" fillId="0" borderId="0" xfId="412">
      <alignment/>
      <protection/>
    </xf>
    <xf numFmtId="0" fontId="3" fillId="0" borderId="0" xfId="413" applyFont="1" applyFill="1">
      <alignment/>
      <protection/>
    </xf>
    <xf numFmtId="0" fontId="22" fillId="0" borderId="0" xfId="412" applyFont="1" applyFill="1" applyBorder="1" applyAlignment="1">
      <alignment horizontal="center" vertical="center" wrapText="1"/>
      <protection/>
    </xf>
    <xf numFmtId="0" fontId="3" fillId="0" borderId="0" xfId="430" applyFont="1" applyFill="1" applyAlignment="1">
      <alignment horizontal="justify" vertical="center" wrapText="1"/>
      <protection/>
    </xf>
    <xf numFmtId="0" fontId="3" fillId="0" borderId="0" xfId="412" applyFont="1" applyFill="1" applyBorder="1" applyAlignment="1">
      <alignment horizontal="justify" vertical="center" wrapText="1"/>
      <protection/>
    </xf>
    <xf numFmtId="0" fontId="45" fillId="34" borderId="37" xfId="429" applyFont="1" applyFill="1" applyBorder="1" applyAlignment="1">
      <alignment horizontal="center" vertical="center"/>
      <protection/>
    </xf>
    <xf numFmtId="0" fontId="45" fillId="34" borderId="38" xfId="429" applyFont="1" applyFill="1" applyBorder="1" applyAlignment="1">
      <alignment horizontal="center" vertical="center"/>
      <protection/>
    </xf>
    <xf numFmtId="0" fontId="45" fillId="34" borderId="39" xfId="429" applyFont="1" applyFill="1" applyBorder="1" applyAlignment="1">
      <alignment horizontal="center" vertical="center"/>
      <protection/>
    </xf>
    <xf numFmtId="0" fontId="45" fillId="34" borderId="19" xfId="427" applyFont="1" applyFill="1" applyBorder="1" applyAlignment="1">
      <alignment horizontal="center" vertical="center" wrapText="1"/>
      <protection/>
    </xf>
    <xf numFmtId="0" fontId="45" fillId="34" borderId="40" xfId="427" applyFont="1" applyFill="1" applyBorder="1" applyAlignment="1">
      <alignment horizontal="center" vertical="center" wrapText="1"/>
      <protection/>
    </xf>
    <xf numFmtId="0" fontId="45" fillId="34" borderId="41" xfId="427" applyFont="1" applyFill="1" applyBorder="1" applyAlignment="1">
      <alignment horizontal="center" vertical="center" wrapText="1"/>
      <protection/>
    </xf>
    <xf numFmtId="0" fontId="45" fillId="34" borderId="42" xfId="427" applyFont="1" applyFill="1" applyBorder="1" applyAlignment="1">
      <alignment horizontal="center" vertical="center" wrapText="1"/>
      <protection/>
    </xf>
    <xf numFmtId="0" fontId="45" fillId="34" borderId="0" xfId="427" applyFont="1" applyFill="1" applyBorder="1" applyAlignment="1">
      <alignment horizontal="center" vertical="center" wrapText="1"/>
      <protection/>
    </xf>
    <xf numFmtId="0" fontId="45" fillId="34" borderId="43" xfId="427" applyFont="1" applyFill="1" applyBorder="1" applyAlignment="1">
      <alignment horizontal="center" vertical="center" wrapText="1"/>
      <protection/>
    </xf>
    <xf numFmtId="0" fontId="45" fillId="34" borderId="44" xfId="427" applyFont="1" applyFill="1" applyBorder="1" applyAlignment="1">
      <alignment horizontal="center" vertical="center" wrapText="1"/>
      <protection/>
    </xf>
    <xf numFmtId="0" fontId="45" fillId="34" borderId="45" xfId="427" applyFont="1" applyFill="1" applyBorder="1" applyAlignment="1">
      <alignment horizontal="center" vertical="center" wrapText="1"/>
      <protection/>
    </xf>
    <xf numFmtId="0" fontId="45" fillId="34" borderId="46" xfId="427" applyFont="1" applyFill="1" applyBorder="1" applyAlignment="1">
      <alignment horizontal="center" vertical="center" wrapText="1"/>
      <protection/>
    </xf>
    <xf numFmtId="0" fontId="0" fillId="0" borderId="0" xfId="422" applyFont="1" applyFill="1" applyBorder="1" applyAlignment="1">
      <alignment horizontal="justify" vertical="center" wrapText="1"/>
      <protection/>
    </xf>
    <xf numFmtId="0" fontId="3" fillId="0" borderId="0" xfId="422" applyFont="1" applyFill="1" applyBorder="1" applyAlignment="1">
      <alignment horizontal="justify" vertical="center" wrapText="1"/>
      <protection/>
    </xf>
    <xf numFmtId="0" fontId="3" fillId="0" borderId="0" xfId="422" applyFont="1" applyFill="1" applyBorder="1" applyAlignment="1">
      <alignment horizontal="left" vertical="center" wrapText="1"/>
      <protection/>
    </xf>
    <xf numFmtId="0" fontId="49" fillId="0" borderId="0" xfId="412" applyFont="1" applyFill="1" applyBorder="1" applyAlignment="1">
      <alignment horizontal="left" vertical="center" wrapText="1"/>
      <protection/>
    </xf>
    <xf numFmtId="168" fontId="23" fillId="0" borderId="1" xfId="415" applyNumberFormat="1" applyFont="1" applyFill="1" applyBorder="1" applyAlignment="1">
      <alignment horizontal="center" wrapText="1"/>
      <protection/>
    </xf>
    <xf numFmtId="168" fontId="23" fillId="0" borderId="29" xfId="415" applyNumberFormat="1" applyFont="1" applyFill="1" applyBorder="1" applyAlignment="1">
      <alignment horizontal="center" wrapText="1"/>
      <protection/>
    </xf>
    <xf numFmtId="2" fontId="23" fillId="0" borderId="1" xfId="415" applyNumberFormat="1" applyFont="1" applyFill="1" applyBorder="1" applyAlignment="1">
      <alignment horizontal="center" wrapText="1"/>
      <protection/>
    </xf>
    <xf numFmtId="2" fontId="23" fillId="0" borderId="29" xfId="415" applyNumberFormat="1" applyFont="1" applyFill="1" applyBorder="1" applyAlignment="1">
      <alignment horizontal="center" wrapText="1"/>
      <protection/>
    </xf>
    <xf numFmtId="168" fontId="23" fillId="0" borderId="47" xfId="415" applyNumberFormat="1" applyFont="1" applyFill="1" applyBorder="1" applyAlignment="1">
      <alignment horizontal="center" wrapText="1"/>
      <protection/>
    </xf>
    <xf numFmtId="168" fontId="23" fillId="0" borderId="35" xfId="415" applyNumberFormat="1" applyFont="1" applyFill="1" applyBorder="1" applyAlignment="1">
      <alignment horizontal="center" wrapText="1"/>
      <protection/>
    </xf>
    <xf numFmtId="0" fontId="3" fillId="0" borderId="0" xfId="415" applyFont="1" applyFill="1" applyBorder="1" applyAlignment="1">
      <alignment horizontal="justify" vertical="center" wrapText="1"/>
      <protection/>
    </xf>
    <xf numFmtId="0" fontId="23" fillId="0" borderId="1" xfId="415" applyFont="1" applyFill="1" applyBorder="1" applyAlignment="1">
      <alignment horizontal="center" wrapText="1"/>
      <protection/>
    </xf>
    <xf numFmtId="0" fontId="23" fillId="0" borderId="29" xfId="415" applyFont="1" applyFill="1" applyBorder="1" applyAlignment="1">
      <alignment horizontal="center" wrapText="1"/>
      <protection/>
    </xf>
    <xf numFmtId="0" fontId="23" fillId="0" borderId="48" xfId="415" applyFont="1" applyFill="1" applyBorder="1" applyAlignment="1">
      <alignment horizontal="center" vertical="center" wrapText="1"/>
      <protection/>
    </xf>
    <xf numFmtId="0" fontId="23" fillId="0" borderId="49" xfId="415" applyFont="1" applyFill="1" applyBorder="1" applyAlignment="1">
      <alignment horizontal="center" vertical="center" wrapText="1"/>
      <protection/>
    </xf>
    <xf numFmtId="0" fontId="0" fillId="0" borderId="0" xfId="411" applyFont="1" applyAlignment="1">
      <alignment horizontal="justify" vertical="center"/>
      <protection/>
    </xf>
    <xf numFmtId="196" fontId="0" fillId="0" borderId="0" xfId="411" applyNumberFormat="1" applyFont="1" applyAlignment="1">
      <alignment horizontal="justify" vertical="center"/>
      <protection/>
    </xf>
    <xf numFmtId="0" fontId="0" fillId="0" borderId="0" xfId="411" applyFont="1" applyAlignment="1">
      <alignment vertical="center"/>
      <protection/>
    </xf>
    <xf numFmtId="0" fontId="27" fillId="0" borderId="0" xfId="415" applyFont="1" applyFill="1" applyBorder="1" applyAlignment="1">
      <alignment horizontal="left" wrapText="1"/>
      <protection/>
    </xf>
    <xf numFmtId="0" fontId="23" fillId="0" borderId="19" xfId="415" applyFont="1" applyFill="1" applyBorder="1" applyAlignment="1">
      <alignment horizontal="center" wrapText="1"/>
      <protection/>
    </xf>
    <xf numFmtId="0" fontId="23" fillId="0" borderId="44" xfId="415" applyFont="1" applyFill="1" applyBorder="1" applyAlignment="1">
      <alignment horizontal="center" wrapText="1"/>
      <protection/>
    </xf>
    <xf numFmtId="0" fontId="21" fillId="0" borderId="48" xfId="415" applyFont="1" applyFill="1" applyBorder="1" applyAlignment="1">
      <alignment horizontal="center" vertical="center" wrapText="1"/>
      <protection/>
    </xf>
    <xf numFmtId="0" fontId="21" fillId="0" borderId="49" xfId="415" applyFont="1" applyFill="1" applyBorder="1" applyAlignment="1">
      <alignment horizontal="center" vertical="center" wrapText="1"/>
      <protection/>
    </xf>
    <xf numFmtId="0" fontId="0" fillId="0" borderId="47" xfId="415" applyFont="1" applyFill="1" applyBorder="1" applyAlignment="1">
      <alignment horizontal="center" vertical="center" wrapText="1"/>
      <protection/>
    </xf>
    <xf numFmtId="0" fontId="0" fillId="0" borderId="35" xfId="415" applyFont="1" applyFill="1" applyBorder="1" applyAlignment="1">
      <alignment horizontal="center" vertical="center" wrapText="1"/>
      <protection/>
    </xf>
    <xf numFmtId="0" fontId="49" fillId="0" borderId="0" xfId="412" applyFont="1" applyFill="1" applyBorder="1" applyAlignment="1">
      <alignment horizontal="justify" vertical="center" wrapText="1"/>
      <protection/>
    </xf>
    <xf numFmtId="0" fontId="22" fillId="0" borderId="37" xfId="412" applyFont="1" applyFill="1" applyBorder="1" applyAlignment="1">
      <alignment horizontal="center" vertical="center" wrapText="1"/>
      <protection/>
    </xf>
    <xf numFmtId="0" fontId="22" fillId="0" borderId="50" xfId="412" applyFont="1" applyFill="1" applyBorder="1" applyAlignment="1">
      <alignment horizontal="center" vertical="center" wrapText="1"/>
      <protection/>
    </xf>
    <xf numFmtId="0" fontId="22" fillId="0" borderId="39" xfId="412" applyFont="1" applyFill="1" applyBorder="1" applyAlignment="1">
      <alignment horizontal="center" vertical="center" wrapText="1"/>
      <protection/>
    </xf>
    <xf numFmtId="0" fontId="3" fillId="0" borderId="51" xfId="412" applyFont="1" applyFill="1" applyBorder="1" applyAlignment="1">
      <alignment horizontal="center" vertical="center" wrapText="1"/>
      <protection/>
    </xf>
    <xf numFmtId="0" fontId="3" fillId="0" borderId="52" xfId="412" applyFont="1" applyFill="1" applyBorder="1" applyAlignment="1">
      <alignment horizontal="center" vertical="center" wrapText="1"/>
      <protection/>
    </xf>
    <xf numFmtId="0" fontId="22" fillId="0" borderId="53" xfId="412" applyFont="1" applyFill="1" applyBorder="1" applyAlignment="1">
      <alignment horizontal="center" vertical="center" wrapText="1"/>
      <protection/>
    </xf>
    <xf numFmtId="0" fontId="22" fillId="0" borderId="54" xfId="412" applyFont="1" applyFill="1" applyBorder="1" applyAlignment="1">
      <alignment horizontal="center" vertical="center" wrapText="1"/>
      <protection/>
    </xf>
    <xf numFmtId="0" fontId="3" fillId="0" borderId="55" xfId="412" applyFont="1" applyFill="1" applyBorder="1" applyAlignment="1">
      <alignment horizontal="center" vertical="center" wrapText="1"/>
      <protection/>
    </xf>
    <xf numFmtId="0" fontId="3" fillId="0" borderId="56" xfId="412" applyFont="1" applyFill="1" applyBorder="1" applyAlignment="1">
      <alignment horizontal="center" vertical="center" wrapText="1"/>
      <protection/>
    </xf>
    <xf numFmtId="0" fontId="22" fillId="0" borderId="55" xfId="412" applyFont="1" applyFill="1" applyBorder="1" applyAlignment="1">
      <alignment horizontal="center" vertical="center" wrapText="1"/>
      <protection/>
    </xf>
    <xf numFmtId="0" fontId="22" fillId="0" borderId="35" xfId="412" applyFont="1" applyFill="1" applyBorder="1" applyAlignment="1">
      <alignment horizontal="center" vertical="center" wrapText="1"/>
      <protection/>
    </xf>
    <xf numFmtId="0" fontId="0" fillId="0" borderId="0" xfId="416" applyNumberFormat="1" applyFont="1" applyFill="1" applyBorder="1" applyAlignment="1">
      <alignment horizontal="justify" vertical="center" wrapText="1"/>
      <protection/>
    </xf>
    <xf numFmtId="0" fontId="49" fillId="0" borderId="0" xfId="415" applyFont="1" applyFill="1" applyBorder="1" applyAlignment="1">
      <alignment horizontal="justify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3" fillId="0" borderId="0" xfId="0" applyFont="1" applyFill="1" applyBorder="1" applyAlignment="1">
      <alignment horizontal="justify" vertical="center" wrapText="1"/>
    </xf>
    <xf numFmtId="0" fontId="22" fillId="0" borderId="21" xfId="412" applyFont="1" applyFill="1" applyBorder="1" applyAlignment="1">
      <alignment horizontal="center" vertical="center" wrapText="1"/>
      <protection/>
    </xf>
    <xf numFmtId="0" fontId="22" fillId="0" borderId="57" xfId="412" applyFont="1" applyFill="1" applyBorder="1" applyAlignment="1">
      <alignment horizontal="center" vertical="center" wrapText="1"/>
      <protection/>
    </xf>
    <xf numFmtId="0" fontId="3" fillId="0" borderId="36" xfId="412" applyFont="1" applyFill="1" applyBorder="1" applyAlignment="1">
      <alignment horizontal="center" vertical="center" wrapText="1"/>
      <protection/>
    </xf>
    <xf numFmtId="0" fontId="3" fillId="0" borderId="58" xfId="412" applyFont="1" applyFill="1" applyBorder="1" applyAlignment="1">
      <alignment horizontal="center" vertical="center" wrapText="1"/>
      <protection/>
    </xf>
    <xf numFmtId="0" fontId="3" fillId="0" borderId="26" xfId="412" applyFont="1" applyFill="1" applyBorder="1" applyAlignment="1">
      <alignment horizontal="center" vertical="center" wrapText="1"/>
      <protection/>
    </xf>
    <xf numFmtId="0" fontId="3" fillId="0" borderId="5" xfId="412" applyFont="1" applyFill="1" applyBorder="1" applyAlignment="1">
      <alignment horizontal="center" vertical="center" wrapText="1"/>
      <protection/>
    </xf>
    <xf numFmtId="0" fontId="22" fillId="0" borderId="22" xfId="412" applyFont="1" applyFill="1" applyBorder="1" applyAlignment="1">
      <alignment horizontal="center" vertical="center" wrapText="1"/>
      <protection/>
    </xf>
    <xf numFmtId="0" fontId="22" fillId="0" borderId="29" xfId="412" applyFont="1" applyFill="1" applyBorder="1" applyAlignment="1">
      <alignment horizontal="center" vertical="center" wrapText="1"/>
      <protection/>
    </xf>
    <xf numFmtId="0" fontId="3" fillId="0" borderId="27" xfId="412" applyFont="1" applyFill="1" applyBorder="1" applyAlignment="1">
      <alignment horizontal="center" vertical="center" wrapText="1"/>
      <protection/>
    </xf>
    <xf numFmtId="0" fontId="3" fillId="0" borderId="59" xfId="412" applyFont="1" applyFill="1" applyBorder="1" applyAlignment="1">
      <alignment horizontal="center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170" fontId="23" fillId="0" borderId="21" xfId="455" applyNumberFormat="1" applyFont="1" applyFill="1" applyBorder="1" applyAlignment="1">
      <alignment horizontal="center" wrapText="1"/>
    </xf>
    <xf numFmtId="170" fontId="23" fillId="0" borderId="33" xfId="455" applyNumberFormat="1" applyFont="1" applyFill="1" applyBorder="1" applyAlignment="1">
      <alignment horizontal="center" wrapText="1"/>
    </xf>
    <xf numFmtId="0" fontId="22" fillId="0" borderId="60" xfId="411" applyFont="1" applyFill="1" applyBorder="1" applyAlignment="1">
      <alignment horizontal="center" wrapText="1"/>
      <protection/>
    </xf>
    <xf numFmtId="0" fontId="22" fillId="0" borderId="28" xfId="411" applyFont="1" applyFill="1" applyBorder="1" applyAlignment="1">
      <alignment horizontal="center" wrapText="1"/>
      <protection/>
    </xf>
    <xf numFmtId="0" fontId="0" fillId="0" borderId="0" xfId="425" applyFont="1" applyFill="1" applyBorder="1" applyAlignment="1">
      <alignment horizontal="justify" vertical="center" wrapText="1"/>
      <protection/>
    </xf>
    <xf numFmtId="0" fontId="27" fillId="0" borderId="21" xfId="411" applyFont="1" applyFill="1" applyBorder="1" applyAlignment="1">
      <alignment horizontal="center" wrapText="1"/>
      <protection/>
    </xf>
    <xf numFmtId="0" fontId="27" fillId="0" borderId="57" xfId="411" applyFont="1" applyFill="1" applyBorder="1" applyAlignment="1">
      <alignment horizontal="center" wrapText="1"/>
      <protection/>
    </xf>
    <xf numFmtId="0" fontId="27" fillId="0" borderId="33" xfId="411" applyFont="1" applyFill="1" applyBorder="1" applyAlignment="1">
      <alignment horizontal="center" wrapText="1"/>
      <protection/>
    </xf>
    <xf numFmtId="0" fontId="47" fillId="0" borderId="0" xfId="431" applyFont="1" applyFill="1" applyAlignment="1">
      <alignment horizontal="left" wrapText="1"/>
      <protection/>
    </xf>
    <xf numFmtId="0" fontId="48" fillId="0" borderId="0" xfId="431" applyFont="1" applyFill="1" applyAlignment="1">
      <alignment horizontal="center" wrapText="1"/>
      <protection/>
    </xf>
    <xf numFmtId="0" fontId="49" fillId="0" borderId="0" xfId="431" applyFont="1" applyFill="1" applyAlignment="1">
      <alignment horizontal="left" wrapText="1"/>
      <protection/>
    </xf>
    <xf numFmtId="0" fontId="3" fillId="0" borderId="0" xfId="431" applyFont="1" applyFill="1" applyBorder="1" applyAlignment="1">
      <alignment horizontal="justify" vertical="center" wrapText="1"/>
      <protection/>
    </xf>
    <xf numFmtId="170" fontId="23" fillId="0" borderId="61" xfId="455" applyNumberFormat="1" applyFont="1" applyFill="1" applyBorder="1" applyAlignment="1">
      <alignment horizontal="center"/>
    </xf>
    <xf numFmtId="170" fontId="23" fillId="0" borderId="62" xfId="455" applyNumberFormat="1" applyFont="1" applyFill="1" applyBorder="1" applyAlignment="1">
      <alignment horizontal="center"/>
    </xf>
    <xf numFmtId="170" fontId="23" fillId="0" borderId="37" xfId="455" applyNumberFormat="1" applyFont="1" applyFill="1" applyBorder="1" applyAlignment="1">
      <alignment horizontal="center"/>
    </xf>
    <xf numFmtId="170" fontId="23" fillId="0" borderId="39" xfId="455" applyNumberFormat="1" applyFont="1" applyFill="1" applyBorder="1" applyAlignment="1">
      <alignment horizontal="center"/>
    </xf>
    <xf numFmtId="0" fontId="3" fillId="0" borderId="0" xfId="422" applyFont="1" applyFill="1" applyBorder="1" applyAlignment="1">
      <alignment horizontal="justify" vertical="center" wrapText="1"/>
      <protection/>
    </xf>
    <xf numFmtId="0" fontId="0" fillId="0" borderId="0" xfId="412" applyFont="1">
      <alignment/>
      <protection/>
    </xf>
    <xf numFmtId="0" fontId="0" fillId="0" borderId="0" xfId="412" applyFont="1" applyAlignment="1">
      <alignment horizontal="justify" wrapText="1"/>
      <protection/>
    </xf>
    <xf numFmtId="0" fontId="50" fillId="0" borderId="0" xfId="427" applyFont="1" applyFill="1" applyBorder="1" applyAlignment="1">
      <alignment horizontal="center" vertical="center" wrapText="1"/>
      <protection/>
    </xf>
    <xf numFmtId="0" fontId="23" fillId="0" borderId="0" xfId="413" applyFont="1" applyFill="1" applyBorder="1" applyAlignment="1" applyProtection="1">
      <alignment horizontal="center"/>
      <protection hidden="1"/>
    </xf>
  </cellXfs>
  <cellStyles count="450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2 3" xfId="413"/>
    <cellStyle name="Обычный 3" xfId="414"/>
    <cellStyle name="Обычный 3 2" xfId="415"/>
    <cellStyle name="Обычный 3 3" xfId="416"/>
    <cellStyle name="Обычный 4" xfId="417"/>
    <cellStyle name="Обычный 4 2" xfId="418"/>
    <cellStyle name="Обычный 5" xfId="419"/>
    <cellStyle name="Обычный 6" xfId="420"/>
    <cellStyle name="Обычный 7" xfId="421"/>
    <cellStyle name="Обычный 7 2" xfId="422"/>
    <cellStyle name="Обычный 8" xfId="423"/>
    <cellStyle name="Обычный 9" xfId="424"/>
    <cellStyle name="Обычный_PRICE_~1" xfId="425"/>
    <cellStyle name="Обычный_PRICE_~1 2" xfId="426"/>
    <cellStyle name="Обычный_Книга1" xfId="427"/>
    <cellStyle name="Обычный_ОНТ июнь  2004г" xfId="428"/>
    <cellStyle name="Обычный_ПРОЕКТ Тарифов ПНТ (валюта,руб)" xfId="429"/>
    <cellStyle name="Обычный_ТАРИФЫ  СТВ с 01.04.2005г." xfId="430"/>
    <cellStyle name="Обычный_ТАРИФЫ-ЛАД 2" xfId="431"/>
    <cellStyle name="Параметры автоформата" xfId="432"/>
    <cellStyle name="Плохой" xfId="433"/>
    <cellStyle name="Пояснение" xfId="434"/>
    <cellStyle name="Примечание" xfId="435"/>
    <cellStyle name="Percent" xfId="436"/>
    <cellStyle name="Процентный 2" xfId="437"/>
    <cellStyle name="Процентный 2 2" xfId="438"/>
    <cellStyle name="Процентный 3" xfId="439"/>
    <cellStyle name="Процентный 4" xfId="440"/>
    <cellStyle name="Рейтинг" xfId="441"/>
    <cellStyle name="Связанная ячейка" xfId="442"/>
    <cellStyle name="Сетка" xfId="443"/>
    <cellStyle name="Скидка" xfId="444"/>
    <cellStyle name="Стиль 1" xfId="445"/>
    <cellStyle name="Текст предупреждения" xfId="446"/>
    <cellStyle name="Тысячи [0]_laroux" xfId="447"/>
    <cellStyle name="Тысячи(0)" xfId="448"/>
    <cellStyle name="Тысячи_laroux" xfId="449"/>
    <cellStyle name="Упаковка" xfId="450"/>
    <cellStyle name="Comma" xfId="451"/>
    <cellStyle name="Comma [0]" xfId="452"/>
    <cellStyle name="Финансовый 2" xfId="453"/>
    <cellStyle name="Финансовый 2 2" xfId="454"/>
    <cellStyle name="Финансовый 2 3" xfId="455"/>
    <cellStyle name="Финансовый 3" xfId="456"/>
    <cellStyle name="Финансовый 4" xfId="457"/>
    <cellStyle name="Финансовый 5" xfId="458"/>
    <cellStyle name="Финансовый 6" xfId="459"/>
    <cellStyle name="Финансовый_ТАРИФЫ-ЛАД" xfId="460"/>
    <cellStyle name="Хороший" xfId="461"/>
    <cellStyle name="Черта" xfId="462"/>
    <cellStyle name="Шапка" xfId="4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609600</xdr:colOff>
      <xdr:row>1</xdr:row>
      <xdr:rowOff>257175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810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2</xdr:col>
      <xdr:colOff>542925</xdr:colOff>
      <xdr:row>4</xdr:row>
      <xdr:rowOff>95250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1704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1323975</xdr:colOff>
      <xdr:row>5</xdr:row>
      <xdr:rowOff>152400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704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86"/>
  <sheetViews>
    <sheetView tabSelected="1" view="pageBreakPreview" zoomScale="85" zoomScaleNormal="70" zoomScaleSheetLayoutView="85" zoomScalePageLayoutView="0" workbookViewId="0" topLeftCell="A1">
      <selection activeCell="B3" sqref="B3:F3"/>
    </sheetView>
  </sheetViews>
  <sheetFormatPr defaultColWidth="11.421875" defaultRowHeight="12.75"/>
  <cols>
    <col min="1" max="1" width="12.57421875" style="0" customWidth="1"/>
    <col min="2" max="2" width="16.7109375" style="0" customWidth="1"/>
    <col min="3" max="3" width="51.00390625" style="0" customWidth="1"/>
    <col min="4" max="6" width="17.421875" style="0" customWidth="1"/>
    <col min="7" max="229" width="11.421875" style="0" customWidth="1"/>
    <col min="230" max="230" width="17.28125" style="0" customWidth="1"/>
    <col min="231" max="231" width="33.00390625" style="0" bestFit="1" customWidth="1"/>
    <col min="232" max="232" width="7.140625" style="0" bestFit="1" customWidth="1"/>
    <col min="233" max="233" width="10.7109375" style="0" customWidth="1"/>
    <col min="234" max="234" width="12.57421875" style="0" customWidth="1"/>
  </cols>
  <sheetData>
    <row r="1" s="1" customFormat="1" ht="58.5" customHeight="1"/>
    <row r="2" s="1" customFormat="1" ht="21.75" customHeight="1" thickBot="1"/>
    <row r="3" spans="2:6" s="1" customFormat="1" ht="15.75">
      <c r="B3" s="83" t="s">
        <v>54</v>
      </c>
      <c r="C3" s="84"/>
      <c r="D3" s="84"/>
      <c r="E3" s="84"/>
      <c r="F3" s="85"/>
    </row>
    <row r="4" spans="2:6" s="1" customFormat="1" ht="15.75">
      <c r="B4" s="86" t="s">
        <v>20</v>
      </c>
      <c r="C4" s="87"/>
      <c r="D4" s="87"/>
      <c r="E4" s="87"/>
      <c r="F4" s="88"/>
    </row>
    <row r="5" spans="2:6" s="1" customFormat="1" ht="15.75">
      <c r="B5" s="86" t="s">
        <v>21</v>
      </c>
      <c r="C5" s="87"/>
      <c r="D5" s="87"/>
      <c r="E5" s="87"/>
      <c r="F5" s="88"/>
    </row>
    <row r="6" spans="2:6" s="1" customFormat="1" ht="16.5" thickBot="1">
      <c r="B6" s="89" t="s">
        <v>85</v>
      </c>
      <c r="C6" s="90"/>
      <c r="D6" s="90"/>
      <c r="E6" s="90"/>
      <c r="F6" s="91"/>
    </row>
    <row r="7" spans="2:6" s="1" customFormat="1" ht="26.25" thickBot="1">
      <c r="B7" s="2" t="s">
        <v>22</v>
      </c>
      <c r="C7" s="3" t="s">
        <v>23</v>
      </c>
      <c r="D7" s="4" t="s">
        <v>56</v>
      </c>
      <c r="E7" s="18" t="s">
        <v>57</v>
      </c>
      <c r="F7" s="19" t="s">
        <v>84</v>
      </c>
    </row>
    <row r="8" spans="2:6" s="1" customFormat="1" ht="16.5" thickBot="1">
      <c r="B8" s="80" t="s">
        <v>24</v>
      </c>
      <c r="C8" s="81"/>
      <c r="D8" s="81"/>
      <c r="E8" s="81"/>
      <c r="F8" s="82"/>
    </row>
    <row r="9" spans="2:6" s="1" customFormat="1" ht="12">
      <c r="B9" s="5" t="s">
        <v>25</v>
      </c>
      <c r="C9" s="6" t="s">
        <v>60</v>
      </c>
      <c r="D9" s="22">
        <f aca="true" t="shared" si="0" ref="D9:D26">E9/1.2</f>
        <v>208.33333333333334</v>
      </c>
      <c r="E9" s="20">
        <v>250</v>
      </c>
      <c r="F9" s="21">
        <f aca="true" t="shared" si="1" ref="F9:F26">ROUND(E9/1.2/2.3,0)</f>
        <v>91</v>
      </c>
    </row>
    <row r="10" spans="2:6" ht="12.75">
      <c r="B10" s="5" t="s">
        <v>42</v>
      </c>
      <c r="C10" s="6" t="s">
        <v>60</v>
      </c>
      <c r="D10" s="22">
        <f t="shared" si="0"/>
        <v>325</v>
      </c>
      <c r="E10" s="20">
        <v>390</v>
      </c>
      <c r="F10" s="21">
        <f t="shared" si="1"/>
        <v>141</v>
      </c>
    </row>
    <row r="11" spans="2:6" ht="12.75">
      <c r="B11" s="5" t="s">
        <v>43</v>
      </c>
      <c r="C11" s="6" t="s">
        <v>60</v>
      </c>
      <c r="D11" s="22">
        <f t="shared" si="0"/>
        <v>508.33333333333337</v>
      </c>
      <c r="E11" s="20">
        <v>610</v>
      </c>
      <c r="F11" s="21">
        <f t="shared" si="1"/>
        <v>221</v>
      </c>
    </row>
    <row r="12" spans="2:6" ht="12.75">
      <c r="B12" s="5" t="s">
        <v>26</v>
      </c>
      <c r="C12" s="6" t="s">
        <v>59</v>
      </c>
      <c r="D12" s="22">
        <f t="shared" si="0"/>
        <v>766.6666666666667</v>
      </c>
      <c r="E12" s="20">
        <v>920</v>
      </c>
      <c r="F12" s="21">
        <f t="shared" si="1"/>
        <v>333</v>
      </c>
    </row>
    <row r="13" spans="2:6" ht="12.75">
      <c r="B13" s="5" t="s">
        <v>28</v>
      </c>
      <c r="C13" s="6" t="s">
        <v>59</v>
      </c>
      <c r="D13" s="22">
        <f t="shared" si="0"/>
        <v>691.6666666666667</v>
      </c>
      <c r="E13" s="20">
        <v>830</v>
      </c>
      <c r="F13" s="21">
        <f t="shared" si="1"/>
        <v>301</v>
      </c>
    </row>
    <row r="14" spans="2:6" ht="12.75">
      <c r="B14" s="5" t="s">
        <v>76</v>
      </c>
      <c r="C14" s="6" t="s">
        <v>78</v>
      </c>
      <c r="D14" s="22">
        <f t="shared" si="0"/>
        <v>691.6666666666667</v>
      </c>
      <c r="E14" s="20">
        <v>830</v>
      </c>
      <c r="F14" s="21">
        <f t="shared" si="1"/>
        <v>301</v>
      </c>
    </row>
    <row r="15" spans="2:6" ht="12.75">
      <c r="B15" s="5" t="s">
        <v>119</v>
      </c>
      <c r="C15" s="6" t="s">
        <v>53</v>
      </c>
      <c r="D15" s="22">
        <f t="shared" si="0"/>
        <v>875</v>
      </c>
      <c r="E15" s="20">
        <v>1050</v>
      </c>
      <c r="F15" s="21">
        <f t="shared" si="1"/>
        <v>380</v>
      </c>
    </row>
    <row r="16" spans="2:6" ht="12.75">
      <c r="B16" s="5" t="s">
        <v>32</v>
      </c>
      <c r="C16" s="6" t="s">
        <v>53</v>
      </c>
      <c r="D16" s="22">
        <f t="shared" si="0"/>
        <v>1383.3333333333335</v>
      </c>
      <c r="E16" s="20">
        <v>1660</v>
      </c>
      <c r="F16" s="21">
        <f t="shared" si="1"/>
        <v>601</v>
      </c>
    </row>
    <row r="17" spans="2:6" ht="12.75">
      <c r="B17" s="5" t="s">
        <v>33</v>
      </c>
      <c r="C17" s="6" t="s">
        <v>53</v>
      </c>
      <c r="D17" s="22">
        <f t="shared" si="0"/>
        <v>1841.6666666666667</v>
      </c>
      <c r="E17" s="20">
        <v>2210</v>
      </c>
      <c r="F17" s="21">
        <f t="shared" si="1"/>
        <v>801</v>
      </c>
    </row>
    <row r="18" spans="2:6" ht="12.75">
      <c r="B18" s="5" t="s">
        <v>52</v>
      </c>
      <c r="C18" s="6" t="s">
        <v>53</v>
      </c>
      <c r="D18" s="22">
        <f t="shared" si="0"/>
        <v>3341.666666666667</v>
      </c>
      <c r="E18" s="20">
        <v>4010</v>
      </c>
      <c r="F18" s="21">
        <f t="shared" si="1"/>
        <v>1453</v>
      </c>
    </row>
    <row r="19" spans="2:6" ht="12.75">
      <c r="B19" s="5" t="s">
        <v>49</v>
      </c>
      <c r="C19" s="6" t="s">
        <v>53</v>
      </c>
      <c r="D19" s="22">
        <f t="shared" si="0"/>
        <v>4141.666666666667</v>
      </c>
      <c r="E19" s="20">
        <v>4970</v>
      </c>
      <c r="F19" s="21">
        <f t="shared" si="1"/>
        <v>1801</v>
      </c>
    </row>
    <row r="20" spans="2:6" ht="12.75">
      <c r="B20" s="5" t="s">
        <v>50</v>
      </c>
      <c r="C20" s="6" t="s">
        <v>53</v>
      </c>
      <c r="D20" s="22">
        <f t="shared" si="0"/>
        <v>5066.666666666667</v>
      </c>
      <c r="E20" s="20">
        <v>6080</v>
      </c>
      <c r="F20" s="21">
        <f t="shared" si="1"/>
        <v>2203</v>
      </c>
    </row>
    <row r="21" spans="2:6" ht="12.75">
      <c r="B21" s="5" t="s">
        <v>51</v>
      </c>
      <c r="C21" s="6" t="s">
        <v>53</v>
      </c>
      <c r="D21" s="22">
        <f t="shared" si="0"/>
        <v>4600</v>
      </c>
      <c r="E21" s="20">
        <v>5520</v>
      </c>
      <c r="F21" s="21">
        <f t="shared" si="1"/>
        <v>2000</v>
      </c>
    </row>
    <row r="22" spans="2:6" ht="12.75">
      <c r="B22" s="5" t="s">
        <v>40</v>
      </c>
      <c r="C22" s="6" t="s">
        <v>30</v>
      </c>
      <c r="D22" s="22">
        <f t="shared" si="0"/>
        <v>4141.666666666667</v>
      </c>
      <c r="E22" s="20">
        <v>4970</v>
      </c>
      <c r="F22" s="21">
        <f t="shared" si="1"/>
        <v>1801</v>
      </c>
    </row>
    <row r="23" spans="2:6" ht="12.75">
      <c r="B23" s="5" t="s">
        <v>34</v>
      </c>
      <c r="C23" s="6" t="s">
        <v>59</v>
      </c>
      <c r="D23" s="22">
        <f t="shared" si="0"/>
        <v>1616.6666666666667</v>
      </c>
      <c r="E23" s="20">
        <v>1940</v>
      </c>
      <c r="F23" s="21">
        <f t="shared" si="1"/>
        <v>703</v>
      </c>
    </row>
    <row r="24" spans="2:6" ht="12.75">
      <c r="B24" s="5" t="s">
        <v>35</v>
      </c>
      <c r="C24" s="6" t="s">
        <v>59</v>
      </c>
      <c r="D24" s="22">
        <f t="shared" si="0"/>
        <v>575</v>
      </c>
      <c r="E24" s="20">
        <v>690</v>
      </c>
      <c r="F24" s="21">
        <f t="shared" si="1"/>
        <v>250</v>
      </c>
    </row>
    <row r="25" spans="2:6" ht="12.75">
      <c r="B25" s="5" t="s">
        <v>36</v>
      </c>
      <c r="C25" s="6" t="s">
        <v>61</v>
      </c>
      <c r="D25" s="22">
        <f t="shared" si="0"/>
        <v>233.33333333333334</v>
      </c>
      <c r="E25" s="20">
        <v>280</v>
      </c>
      <c r="F25" s="21">
        <f t="shared" si="1"/>
        <v>101</v>
      </c>
    </row>
    <row r="26" spans="2:6" ht="13.5" thickBot="1">
      <c r="B26" s="5" t="s">
        <v>37</v>
      </c>
      <c r="C26" s="6" t="s">
        <v>38</v>
      </c>
      <c r="D26" s="22">
        <f t="shared" si="0"/>
        <v>116.66666666666667</v>
      </c>
      <c r="E26" s="20">
        <v>140</v>
      </c>
      <c r="F26" s="21">
        <f t="shared" si="1"/>
        <v>51</v>
      </c>
    </row>
    <row r="27" spans="2:6" ht="16.5" thickBot="1">
      <c r="B27" s="80" t="s">
        <v>39</v>
      </c>
      <c r="C27" s="81"/>
      <c r="D27" s="81"/>
      <c r="E27" s="81"/>
      <c r="F27" s="82"/>
    </row>
    <row r="28" spans="2:6" ht="12.75">
      <c r="B28" s="5" t="s">
        <v>25</v>
      </c>
      <c r="C28" s="6" t="s">
        <v>60</v>
      </c>
      <c r="D28" s="22">
        <f aca="true" t="shared" si="2" ref="D28:D45">E28/1.2</f>
        <v>208.33333333333334</v>
      </c>
      <c r="E28" s="20">
        <v>250</v>
      </c>
      <c r="F28" s="21">
        <f aca="true" t="shared" si="3" ref="F28:F45">ROUND(E28/1.2/2.3,0)</f>
        <v>91</v>
      </c>
    </row>
    <row r="29" spans="2:6" ht="12.75">
      <c r="B29" s="5" t="s">
        <v>42</v>
      </c>
      <c r="C29" s="6" t="s">
        <v>60</v>
      </c>
      <c r="D29" s="22">
        <f t="shared" si="2"/>
        <v>325</v>
      </c>
      <c r="E29" s="20">
        <v>390</v>
      </c>
      <c r="F29" s="21">
        <f t="shared" si="3"/>
        <v>141</v>
      </c>
    </row>
    <row r="30" spans="2:6" ht="12.75">
      <c r="B30" s="5" t="s">
        <v>43</v>
      </c>
      <c r="C30" s="6" t="s">
        <v>60</v>
      </c>
      <c r="D30" s="22">
        <f t="shared" si="2"/>
        <v>508.33333333333337</v>
      </c>
      <c r="E30" s="20">
        <v>610</v>
      </c>
      <c r="F30" s="21">
        <f t="shared" si="3"/>
        <v>221</v>
      </c>
    </row>
    <row r="31" spans="2:6" ht="12.75">
      <c r="B31" s="5" t="s">
        <v>26</v>
      </c>
      <c r="C31" s="6" t="s">
        <v>59</v>
      </c>
      <c r="D31" s="22">
        <f t="shared" si="2"/>
        <v>766.6666666666667</v>
      </c>
      <c r="E31" s="20">
        <v>920</v>
      </c>
      <c r="F31" s="21">
        <f t="shared" si="3"/>
        <v>333</v>
      </c>
    </row>
    <row r="32" spans="2:6" ht="12.75">
      <c r="B32" s="5" t="s">
        <v>28</v>
      </c>
      <c r="C32" s="6" t="s">
        <v>59</v>
      </c>
      <c r="D32" s="22">
        <f t="shared" si="2"/>
        <v>691.6666666666667</v>
      </c>
      <c r="E32" s="20">
        <v>830</v>
      </c>
      <c r="F32" s="21">
        <f t="shared" si="3"/>
        <v>301</v>
      </c>
    </row>
    <row r="33" spans="2:6" ht="12.75">
      <c r="B33" s="5" t="s">
        <v>29</v>
      </c>
      <c r="C33" s="6" t="s">
        <v>79</v>
      </c>
      <c r="D33" s="22">
        <f t="shared" si="2"/>
        <v>691.6666666666667</v>
      </c>
      <c r="E33" s="20">
        <v>830</v>
      </c>
      <c r="F33" s="21">
        <f t="shared" si="3"/>
        <v>301</v>
      </c>
    </row>
    <row r="34" spans="2:6" ht="12.75">
      <c r="B34" s="5" t="s">
        <v>31</v>
      </c>
      <c r="C34" s="6" t="s">
        <v>53</v>
      </c>
      <c r="D34" s="22">
        <f t="shared" si="2"/>
        <v>875</v>
      </c>
      <c r="E34" s="20">
        <v>1050</v>
      </c>
      <c r="F34" s="21">
        <f t="shared" si="3"/>
        <v>380</v>
      </c>
    </row>
    <row r="35" spans="2:6" ht="12.75">
      <c r="B35" s="5" t="s">
        <v>32</v>
      </c>
      <c r="C35" s="6" t="s">
        <v>53</v>
      </c>
      <c r="D35" s="22">
        <f t="shared" si="2"/>
        <v>1383.3333333333335</v>
      </c>
      <c r="E35" s="20">
        <v>1660</v>
      </c>
      <c r="F35" s="21">
        <f t="shared" si="3"/>
        <v>601</v>
      </c>
    </row>
    <row r="36" spans="2:6" ht="12.75">
      <c r="B36" s="5" t="s">
        <v>33</v>
      </c>
      <c r="C36" s="6" t="s">
        <v>53</v>
      </c>
      <c r="D36" s="22">
        <f t="shared" si="2"/>
        <v>1841.6666666666667</v>
      </c>
      <c r="E36" s="20">
        <v>2210</v>
      </c>
      <c r="F36" s="21">
        <f t="shared" si="3"/>
        <v>801</v>
      </c>
    </row>
    <row r="37" spans="2:6" ht="12.75">
      <c r="B37" s="5" t="s">
        <v>52</v>
      </c>
      <c r="C37" s="6" t="s">
        <v>53</v>
      </c>
      <c r="D37" s="22">
        <f t="shared" si="2"/>
        <v>3341.666666666667</v>
      </c>
      <c r="E37" s="20">
        <v>4010</v>
      </c>
      <c r="F37" s="21">
        <f t="shared" si="3"/>
        <v>1453</v>
      </c>
    </row>
    <row r="38" spans="2:6" ht="12.75">
      <c r="B38" s="5" t="s">
        <v>49</v>
      </c>
      <c r="C38" s="6" t="s">
        <v>53</v>
      </c>
      <c r="D38" s="22">
        <f t="shared" si="2"/>
        <v>4141.666666666667</v>
      </c>
      <c r="E38" s="20">
        <v>4970</v>
      </c>
      <c r="F38" s="21">
        <f t="shared" si="3"/>
        <v>1801</v>
      </c>
    </row>
    <row r="39" spans="2:6" ht="12.75">
      <c r="B39" s="5" t="s">
        <v>50</v>
      </c>
      <c r="C39" s="6" t="s">
        <v>53</v>
      </c>
      <c r="D39" s="22">
        <f t="shared" si="2"/>
        <v>5066.666666666667</v>
      </c>
      <c r="E39" s="20">
        <v>6080</v>
      </c>
      <c r="F39" s="21">
        <f t="shared" si="3"/>
        <v>2203</v>
      </c>
    </row>
    <row r="40" spans="2:6" ht="12.75">
      <c r="B40" s="5" t="s">
        <v>51</v>
      </c>
      <c r="C40" s="6" t="s">
        <v>53</v>
      </c>
      <c r="D40" s="22">
        <f t="shared" si="2"/>
        <v>4600</v>
      </c>
      <c r="E40" s="20">
        <v>5520</v>
      </c>
      <c r="F40" s="21">
        <f t="shared" si="3"/>
        <v>2000</v>
      </c>
    </row>
    <row r="41" spans="2:6" ht="12.75">
      <c r="B41" s="5" t="s">
        <v>40</v>
      </c>
      <c r="C41" s="6" t="s">
        <v>53</v>
      </c>
      <c r="D41" s="22">
        <f t="shared" si="2"/>
        <v>4141.666666666667</v>
      </c>
      <c r="E41" s="20">
        <v>4970</v>
      </c>
      <c r="F41" s="21">
        <f t="shared" si="3"/>
        <v>1801</v>
      </c>
    </row>
    <row r="42" spans="2:6" ht="12.75">
      <c r="B42" s="5" t="s">
        <v>34</v>
      </c>
      <c r="C42" s="6" t="s">
        <v>59</v>
      </c>
      <c r="D42" s="22">
        <f t="shared" si="2"/>
        <v>1841.6666666666667</v>
      </c>
      <c r="E42" s="20">
        <v>2210</v>
      </c>
      <c r="F42" s="21">
        <f t="shared" si="3"/>
        <v>801</v>
      </c>
    </row>
    <row r="43" spans="2:6" ht="12.75">
      <c r="B43" s="5" t="s">
        <v>35</v>
      </c>
      <c r="C43" s="6" t="s">
        <v>59</v>
      </c>
      <c r="D43" s="22">
        <f t="shared" si="2"/>
        <v>575</v>
      </c>
      <c r="E43" s="20">
        <v>690</v>
      </c>
      <c r="F43" s="21">
        <f t="shared" si="3"/>
        <v>250</v>
      </c>
    </row>
    <row r="44" spans="2:6" ht="12.75">
      <c r="B44" s="5" t="s">
        <v>36</v>
      </c>
      <c r="C44" s="6" t="s">
        <v>63</v>
      </c>
      <c r="D44" s="22">
        <f t="shared" si="2"/>
        <v>233.33333333333334</v>
      </c>
      <c r="E44" s="20">
        <v>280</v>
      </c>
      <c r="F44" s="21">
        <f t="shared" si="3"/>
        <v>101</v>
      </c>
    </row>
    <row r="45" spans="2:6" ht="13.5" thickBot="1">
      <c r="B45" s="5" t="s">
        <v>37</v>
      </c>
      <c r="C45" s="6" t="s">
        <v>62</v>
      </c>
      <c r="D45" s="22">
        <f t="shared" si="2"/>
        <v>116.66666666666667</v>
      </c>
      <c r="E45" s="20">
        <v>140</v>
      </c>
      <c r="F45" s="21">
        <f t="shared" si="3"/>
        <v>51</v>
      </c>
    </row>
    <row r="46" spans="2:6" ht="16.5" thickBot="1">
      <c r="B46" s="80" t="s">
        <v>41</v>
      </c>
      <c r="C46" s="81"/>
      <c r="D46" s="81"/>
      <c r="E46" s="81"/>
      <c r="F46" s="82"/>
    </row>
    <row r="47" spans="2:6" ht="12.75">
      <c r="B47" s="5" t="s">
        <v>25</v>
      </c>
      <c r="C47" s="6" t="s">
        <v>64</v>
      </c>
      <c r="D47" s="22">
        <f aca="true" t="shared" si="4" ref="D47:D62">E47/1.2</f>
        <v>108.33333333333334</v>
      </c>
      <c r="E47" s="20">
        <v>130</v>
      </c>
      <c r="F47" s="21">
        <f aca="true" t="shared" si="5" ref="F47:F62">ROUND(E47/1.2/2.3,0)</f>
        <v>47</v>
      </c>
    </row>
    <row r="48" spans="2:6" ht="12.75">
      <c r="B48" s="5" t="s">
        <v>42</v>
      </c>
      <c r="C48" s="6" t="s">
        <v>64</v>
      </c>
      <c r="D48" s="22">
        <f t="shared" si="4"/>
        <v>208.33333333333334</v>
      </c>
      <c r="E48" s="20">
        <v>250</v>
      </c>
      <c r="F48" s="21">
        <f t="shared" si="5"/>
        <v>91</v>
      </c>
    </row>
    <row r="49" spans="2:6" ht="12.75">
      <c r="B49" s="5" t="s">
        <v>43</v>
      </c>
      <c r="C49" s="6" t="s">
        <v>64</v>
      </c>
      <c r="D49" s="22">
        <f t="shared" si="4"/>
        <v>466.6666666666667</v>
      </c>
      <c r="E49" s="20">
        <v>560</v>
      </c>
      <c r="F49" s="21">
        <f t="shared" si="5"/>
        <v>203</v>
      </c>
    </row>
    <row r="50" spans="2:6" ht="12.75">
      <c r="B50" s="5" t="s">
        <v>67</v>
      </c>
      <c r="C50" s="6" t="s">
        <v>55</v>
      </c>
      <c r="D50" s="22">
        <f t="shared" si="4"/>
        <v>466.6666666666667</v>
      </c>
      <c r="E50" s="20">
        <v>560</v>
      </c>
      <c r="F50" s="21">
        <f t="shared" si="5"/>
        <v>203</v>
      </c>
    </row>
    <row r="51" spans="2:6" ht="12.75">
      <c r="B51" s="5" t="s">
        <v>65</v>
      </c>
      <c r="C51" s="6" t="s">
        <v>27</v>
      </c>
      <c r="D51" s="22">
        <f t="shared" si="4"/>
        <v>900</v>
      </c>
      <c r="E51" s="20">
        <v>1080</v>
      </c>
      <c r="F51" s="21">
        <f t="shared" si="5"/>
        <v>391</v>
      </c>
    </row>
    <row r="52" spans="2:6" ht="12.75">
      <c r="B52" s="5" t="s">
        <v>66</v>
      </c>
      <c r="C52" s="6" t="s">
        <v>59</v>
      </c>
      <c r="D52" s="22">
        <f t="shared" si="4"/>
        <v>1200</v>
      </c>
      <c r="E52" s="20">
        <v>1440</v>
      </c>
      <c r="F52" s="21">
        <f t="shared" si="5"/>
        <v>522</v>
      </c>
    </row>
    <row r="53" spans="2:6" ht="12.75">
      <c r="B53" s="5" t="s">
        <v>76</v>
      </c>
      <c r="C53" s="6" t="s">
        <v>55</v>
      </c>
      <c r="D53" s="22">
        <f t="shared" si="4"/>
        <v>1341.6666666666667</v>
      </c>
      <c r="E53" s="20">
        <v>1610</v>
      </c>
      <c r="F53" s="21">
        <f t="shared" si="5"/>
        <v>583</v>
      </c>
    </row>
    <row r="54" spans="2:6" ht="12.75">
      <c r="B54" s="5" t="s">
        <v>80</v>
      </c>
      <c r="C54" s="6" t="s">
        <v>55</v>
      </c>
      <c r="D54" s="22">
        <f t="shared" si="4"/>
        <v>1616.6666666666667</v>
      </c>
      <c r="E54" s="20">
        <v>1940</v>
      </c>
      <c r="F54" s="21">
        <f t="shared" si="5"/>
        <v>703</v>
      </c>
    </row>
    <row r="55" spans="2:6" ht="12.75">
      <c r="B55" s="5" t="s">
        <v>81</v>
      </c>
      <c r="C55" s="6" t="s">
        <v>55</v>
      </c>
      <c r="D55" s="22">
        <f t="shared" si="4"/>
        <v>1841.6666666666667</v>
      </c>
      <c r="E55" s="20">
        <v>2210</v>
      </c>
      <c r="F55" s="21">
        <f t="shared" si="5"/>
        <v>801</v>
      </c>
    </row>
    <row r="56" spans="2:6" ht="12.75">
      <c r="B56" s="5" t="s">
        <v>69</v>
      </c>
      <c r="C56" s="6" t="s">
        <v>55</v>
      </c>
      <c r="D56" s="22">
        <f t="shared" si="4"/>
        <v>2766.666666666667</v>
      </c>
      <c r="E56" s="20">
        <v>3320</v>
      </c>
      <c r="F56" s="21">
        <f t="shared" si="5"/>
        <v>1203</v>
      </c>
    </row>
    <row r="57" spans="2:6" ht="12.75">
      <c r="B57" s="5" t="s">
        <v>70</v>
      </c>
      <c r="C57" s="6" t="s">
        <v>55</v>
      </c>
      <c r="D57" s="22">
        <f t="shared" si="4"/>
        <v>3916.666666666667</v>
      </c>
      <c r="E57" s="20">
        <v>4700</v>
      </c>
      <c r="F57" s="21">
        <f t="shared" si="5"/>
        <v>1703</v>
      </c>
    </row>
    <row r="58" spans="2:6" ht="12.75">
      <c r="B58" s="5" t="s">
        <v>71</v>
      </c>
      <c r="C58" s="6" t="s">
        <v>55</v>
      </c>
      <c r="D58" s="22">
        <f t="shared" si="4"/>
        <v>3916.666666666667</v>
      </c>
      <c r="E58" s="20">
        <v>4700</v>
      </c>
      <c r="F58" s="21">
        <f t="shared" si="5"/>
        <v>1703</v>
      </c>
    </row>
    <row r="59" spans="2:6" ht="12.75">
      <c r="B59" s="5" t="s">
        <v>72</v>
      </c>
      <c r="C59" s="6" t="s">
        <v>59</v>
      </c>
      <c r="D59" s="22">
        <f t="shared" si="4"/>
        <v>1150</v>
      </c>
      <c r="E59" s="20">
        <v>1380</v>
      </c>
      <c r="F59" s="21">
        <f t="shared" si="5"/>
        <v>500</v>
      </c>
    </row>
    <row r="60" spans="2:6" ht="12.75">
      <c r="B60" s="5" t="s">
        <v>74</v>
      </c>
      <c r="C60" s="6" t="s">
        <v>59</v>
      </c>
      <c r="D60" s="22">
        <f t="shared" si="4"/>
        <v>350</v>
      </c>
      <c r="E60" s="20">
        <v>420</v>
      </c>
      <c r="F60" s="21">
        <f t="shared" si="5"/>
        <v>152</v>
      </c>
    </row>
    <row r="61" spans="2:6" ht="12.75">
      <c r="B61" s="5" t="s">
        <v>75</v>
      </c>
      <c r="C61" s="6" t="s">
        <v>77</v>
      </c>
      <c r="D61" s="22">
        <f t="shared" si="4"/>
        <v>233.33333333333334</v>
      </c>
      <c r="E61" s="20">
        <v>280</v>
      </c>
      <c r="F61" s="21">
        <f t="shared" si="5"/>
        <v>101</v>
      </c>
    </row>
    <row r="62" spans="2:6" ht="13.5" thickBot="1">
      <c r="B62" s="5" t="s">
        <v>37</v>
      </c>
      <c r="C62" s="6" t="s">
        <v>77</v>
      </c>
      <c r="D62" s="22">
        <f t="shared" si="4"/>
        <v>116.66666666666667</v>
      </c>
      <c r="E62" s="20">
        <v>140</v>
      </c>
      <c r="F62" s="21">
        <f t="shared" si="5"/>
        <v>51</v>
      </c>
    </row>
    <row r="63" spans="2:6" ht="16.5" thickBot="1">
      <c r="B63" s="80" t="s">
        <v>47</v>
      </c>
      <c r="C63" s="81"/>
      <c r="D63" s="81"/>
      <c r="E63" s="81"/>
      <c r="F63" s="82"/>
    </row>
    <row r="64" spans="2:6" ht="12.75">
      <c r="B64" s="5" t="s">
        <v>25</v>
      </c>
      <c r="C64" s="6" t="s">
        <v>64</v>
      </c>
      <c r="D64" s="22">
        <f aca="true" t="shared" si="6" ref="D64:D81">E64/1.2</f>
        <v>108.33333333333334</v>
      </c>
      <c r="E64" s="20">
        <v>130</v>
      </c>
      <c r="F64" s="21">
        <f aca="true" t="shared" si="7" ref="F64:F81">ROUND(E64/1.2/2.3,0)</f>
        <v>47</v>
      </c>
    </row>
    <row r="65" spans="2:6" ht="12.75">
      <c r="B65" s="5" t="s">
        <v>42</v>
      </c>
      <c r="C65" s="6" t="s">
        <v>64</v>
      </c>
      <c r="D65" s="22">
        <f t="shared" si="6"/>
        <v>208.33333333333334</v>
      </c>
      <c r="E65" s="20">
        <v>250</v>
      </c>
      <c r="F65" s="21">
        <f t="shared" si="7"/>
        <v>91</v>
      </c>
    </row>
    <row r="66" spans="2:6" ht="12.75">
      <c r="B66" s="5" t="s">
        <v>43</v>
      </c>
      <c r="C66" s="6" t="s">
        <v>64</v>
      </c>
      <c r="D66" s="22">
        <f t="shared" si="6"/>
        <v>466.6666666666667</v>
      </c>
      <c r="E66" s="20">
        <v>560</v>
      </c>
      <c r="F66" s="21">
        <f t="shared" si="7"/>
        <v>203</v>
      </c>
    </row>
    <row r="67" spans="2:6" ht="12.75">
      <c r="B67" s="5" t="s">
        <v>44</v>
      </c>
      <c r="C67" s="6" t="s">
        <v>27</v>
      </c>
      <c r="D67" s="22">
        <f t="shared" si="6"/>
        <v>466.6666666666667</v>
      </c>
      <c r="E67" s="20">
        <v>560</v>
      </c>
      <c r="F67" s="21">
        <f t="shared" si="7"/>
        <v>203</v>
      </c>
    </row>
    <row r="68" spans="2:6" ht="12.75">
      <c r="B68" s="5" t="s">
        <v>45</v>
      </c>
      <c r="C68" s="6" t="s">
        <v>59</v>
      </c>
      <c r="D68" s="22">
        <f t="shared" si="6"/>
        <v>900</v>
      </c>
      <c r="E68" s="20">
        <v>1080</v>
      </c>
      <c r="F68" s="21">
        <f t="shared" si="7"/>
        <v>391</v>
      </c>
    </row>
    <row r="69" spans="2:6" ht="12.75">
      <c r="B69" s="5" t="s">
        <v>46</v>
      </c>
      <c r="C69" s="6" t="s">
        <v>55</v>
      </c>
      <c r="D69" s="22">
        <f t="shared" si="6"/>
        <v>1341.6666666666667</v>
      </c>
      <c r="E69" s="20">
        <v>1610</v>
      </c>
      <c r="F69" s="21">
        <f t="shared" si="7"/>
        <v>583</v>
      </c>
    </row>
    <row r="70" spans="2:6" ht="12.75">
      <c r="B70" s="5" t="s">
        <v>82</v>
      </c>
      <c r="C70" s="6" t="s">
        <v>55</v>
      </c>
      <c r="D70" s="22">
        <f t="shared" si="6"/>
        <v>1341.6666666666667</v>
      </c>
      <c r="E70" s="20">
        <v>1610</v>
      </c>
      <c r="F70" s="21">
        <f t="shared" si="7"/>
        <v>583</v>
      </c>
    </row>
    <row r="71" spans="2:6" ht="12.75">
      <c r="B71" s="5" t="s">
        <v>83</v>
      </c>
      <c r="C71" s="6" t="s">
        <v>55</v>
      </c>
      <c r="D71" s="22">
        <f t="shared" si="6"/>
        <v>1725</v>
      </c>
      <c r="E71" s="20">
        <v>2070</v>
      </c>
      <c r="F71" s="21">
        <f t="shared" si="7"/>
        <v>750</v>
      </c>
    </row>
    <row r="72" spans="2:6" ht="12.75">
      <c r="B72" s="5" t="s">
        <v>68</v>
      </c>
      <c r="C72" s="6" t="s">
        <v>55</v>
      </c>
      <c r="D72" s="22">
        <f t="shared" si="6"/>
        <v>2075</v>
      </c>
      <c r="E72" s="20">
        <v>2490</v>
      </c>
      <c r="F72" s="21">
        <f t="shared" si="7"/>
        <v>902</v>
      </c>
    </row>
    <row r="73" spans="2:6" ht="12.75">
      <c r="B73" s="5" t="s">
        <v>48</v>
      </c>
      <c r="C73" s="6" t="s">
        <v>55</v>
      </c>
      <c r="D73" s="22">
        <f t="shared" si="6"/>
        <v>2300</v>
      </c>
      <c r="E73" s="20">
        <v>2760</v>
      </c>
      <c r="F73" s="21">
        <f t="shared" si="7"/>
        <v>1000</v>
      </c>
    </row>
    <row r="74" spans="2:6" ht="12.75">
      <c r="B74" s="5" t="s">
        <v>49</v>
      </c>
      <c r="C74" s="6" t="s">
        <v>55</v>
      </c>
      <c r="D74" s="22">
        <f t="shared" si="6"/>
        <v>2991.666666666667</v>
      </c>
      <c r="E74" s="20">
        <v>3590</v>
      </c>
      <c r="F74" s="21">
        <f t="shared" si="7"/>
        <v>1301</v>
      </c>
    </row>
    <row r="75" spans="2:6" ht="12.75">
      <c r="B75" s="5" t="s">
        <v>50</v>
      </c>
      <c r="C75" s="6" t="s">
        <v>77</v>
      </c>
      <c r="D75" s="22">
        <f t="shared" si="6"/>
        <v>3916.666666666667</v>
      </c>
      <c r="E75" s="20">
        <v>4700</v>
      </c>
      <c r="F75" s="21">
        <f t="shared" si="7"/>
        <v>1703</v>
      </c>
    </row>
    <row r="76" spans="2:6" ht="12.75">
      <c r="B76" s="5" t="s">
        <v>51</v>
      </c>
      <c r="C76" s="6" t="s">
        <v>77</v>
      </c>
      <c r="D76" s="22">
        <f t="shared" si="6"/>
        <v>3916.666666666667</v>
      </c>
      <c r="E76" s="20">
        <v>4700</v>
      </c>
      <c r="F76" s="21">
        <f t="shared" si="7"/>
        <v>1703</v>
      </c>
    </row>
    <row r="77" spans="2:6" ht="12.75">
      <c r="B77" s="5" t="s">
        <v>40</v>
      </c>
      <c r="C77" s="6" t="s">
        <v>77</v>
      </c>
      <c r="D77" s="22">
        <f t="shared" si="6"/>
        <v>3916.666666666667</v>
      </c>
      <c r="E77" s="20">
        <v>4700</v>
      </c>
      <c r="F77" s="21">
        <f t="shared" si="7"/>
        <v>1703</v>
      </c>
    </row>
    <row r="78" spans="2:6" ht="12.75">
      <c r="B78" s="5" t="s">
        <v>73</v>
      </c>
      <c r="C78" s="6" t="s">
        <v>59</v>
      </c>
      <c r="D78" s="22">
        <f t="shared" si="6"/>
        <v>1150</v>
      </c>
      <c r="E78" s="20">
        <v>1380</v>
      </c>
      <c r="F78" s="21">
        <f t="shared" si="7"/>
        <v>500</v>
      </c>
    </row>
    <row r="79" spans="2:6" ht="12.75">
      <c r="B79" s="5" t="s">
        <v>35</v>
      </c>
      <c r="C79" s="6" t="s">
        <v>59</v>
      </c>
      <c r="D79" s="22">
        <f t="shared" si="6"/>
        <v>350</v>
      </c>
      <c r="E79" s="20">
        <v>420</v>
      </c>
      <c r="F79" s="21">
        <f t="shared" si="7"/>
        <v>152</v>
      </c>
    </row>
    <row r="80" spans="2:6" ht="12.75">
      <c r="B80" s="5" t="s">
        <v>36</v>
      </c>
      <c r="C80" s="6" t="s">
        <v>77</v>
      </c>
      <c r="D80" s="22">
        <f t="shared" si="6"/>
        <v>233.33333333333334</v>
      </c>
      <c r="E80" s="20">
        <v>280</v>
      </c>
      <c r="F80" s="21">
        <f t="shared" si="7"/>
        <v>101</v>
      </c>
    </row>
    <row r="81" spans="2:6" ht="12.75">
      <c r="B81" s="5" t="s">
        <v>37</v>
      </c>
      <c r="C81" s="6" t="s">
        <v>77</v>
      </c>
      <c r="D81" s="22">
        <f t="shared" si="6"/>
        <v>116.66666666666667</v>
      </c>
      <c r="E81" s="20">
        <v>140</v>
      </c>
      <c r="F81" s="21">
        <f t="shared" si="7"/>
        <v>51</v>
      </c>
    </row>
    <row r="82" spans="2:6" ht="12.75">
      <c r="B82" s="7"/>
      <c r="C82" s="8"/>
      <c r="D82" s="9"/>
      <c r="E82" s="10"/>
      <c r="F82" s="11"/>
    </row>
    <row r="83" spans="2:6" ht="12.75">
      <c r="B83" s="77" t="s">
        <v>12</v>
      </c>
      <c r="C83" s="77"/>
      <c r="D83" s="77"/>
      <c r="E83" s="77"/>
      <c r="F83" s="77"/>
    </row>
    <row r="84" spans="2:6" ht="35.25" customHeight="1">
      <c r="B84" s="78" t="s">
        <v>86</v>
      </c>
      <c r="C84" s="78"/>
      <c r="D84" s="78"/>
      <c r="E84" s="78"/>
      <c r="F84" s="78"/>
    </row>
    <row r="85" spans="2:6" ht="22.5" customHeight="1">
      <c r="B85" s="78" t="s">
        <v>87</v>
      </c>
      <c r="C85" s="78"/>
      <c r="D85" s="78"/>
      <c r="E85" s="78"/>
      <c r="F85" s="78"/>
    </row>
    <row r="86" spans="2:6" ht="29.25" customHeight="1">
      <c r="B86" s="79" t="s">
        <v>88</v>
      </c>
      <c r="C86" s="79"/>
      <c r="D86" s="79"/>
      <c r="E86" s="79"/>
      <c r="F86" s="79"/>
    </row>
  </sheetData>
  <sheetProtection/>
  <mergeCells count="12">
    <mergeCell ref="B3:F3"/>
    <mergeCell ref="B4:F4"/>
    <mergeCell ref="B5:F5"/>
    <mergeCell ref="B6:F6"/>
    <mergeCell ref="B8:F8"/>
    <mergeCell ref="B83:F83"/>
    <mergeCell ref="B84:F84"/>
    <mergeCell ref="B85:F85"/>
    <mergeCell ref="B86:F86"/>
    <mergeCell ref="B27:F27"/>
    <mergeCell ref="B46:F46"/>
    <mergeCell ref="B63:F63"/>
  </mergeCells>
  <printOptions/>
  <pageMargins left="0.3937007874015748" right="0.3937007874015748" top="0.3937007874015748" bottom="0.3937007874015748" header="0.15748031496062992" footer="0.15748031496062992"/>
  <pageSetup fitToHeight="1" fitToWidth="1" horizontalDpi="1200" verticalDpi="1200" orientation="portrait" paperSize="9" scale="65" r:id="rId2"/>
  <rowBreaks count="1" manualBreakCount="1">
    <brk id="4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7.8515625" style="56" customWidth="1"/>
    <col min="2" max="3" width="19.28125" style="56" customWidth="1"/>
    <col min="4" max="4" width="19.57421875" style="56" customWidth="1"/>
    <col min="5" max="5" width="14.57421875" style="56" customWidth="1"/>
    <col min="6" max="6" width="19.57421875" style="56" customWidth="1"/>
    <col min="7" max="7" width="19.28125" style="56" customWidth="1"/>
    <col min="8" max="8" width="21.7109375" style="56" customWidth="1"/>
    <col min="9" max="9" width="13.421875" style="56" customWidth="1"/>
    <col min="10" max="16384" width="9.140625" style="56" customWidth="1"/>
  </cols>
  <sheetData>
    <row r="1" spans="2:3" ht="18">
      <c r="B1" s="152"/>
      <c r="C1" s="152"/>
    </row>
    <row r="2" spans="2:3" ht="18">
      <c r="B2" s="51"/>
      <c r="C2" s="51"/>
    </row>
    <row r="3" spans="2:3" ht="18">
      <c r="B3" s="51"/>
      <c r="C3" s="51"/>
    </row>
    <row r="4" spans="2:3" ht="18">
      <c r="B4" s="51"/>
      <c r="C4" s="51"/>
    </row>
    <row r="5" spans="2:8" s="25" customFormat="1" ht="39" customHeight="1">
      <c r="B5" s="153" t="s">
        <v>118</v>
      </c>
      <c r="C5" s="153"/>
      <c r="D5" s="153"/>
      <c r="E5" s="153"/>
      <c r="F5" s="153"/>
      <c r="G5" s="153"/>
      <c r="H5" s="153"/>
    </row>
    <row r="6" spans="2:8" s="25" customFormat="1" ht="15.75">
      <c r="B6" s="52"/>
      <c r="C6" s="52"/>
      <c r="D6" s="52"/>
      <c r="E6" s="52"/>
      <c r="F6" s="52"/>
      <c r="G6" s="52"/>
      <c r="H6" s="52"/>
    </row>
    <row r="7" spans="2:8" s="25" customFormat="1" ht="14.25">
      <c r="B7" s="154" t="s">
        <v>89</v>
      </c>
      <c r="C7" s="154"/>
      <c r="D7" s="154"/>
      <c r="E7" s="154"/>
      <c r="F7" s="154"/>
      <c r="G7" s="154"/>
      <c r="H7" s="154"/>
    </row>
    <row r="8" spans="2:8" s="25" customFormat="1" ht="21" customHeight="1">
      <c r="B8" s="155" t="s">
        <v>90</v>
      </c>
      <c r="C8" s="155"/>
      <c r="D8" s="155"/>
      <c r="E8" s="155"/>
      <c r="F8" s="155"/>
      <c r="G8" s="155"/>
      <c r="H8" s="155"/>
    </row>
    <row r="9" spans="2:8" s="25" customFormat="1" ht="11.25" customHeight="1" thickBot="1">
      <c r="B9" s="23"/>
      <c r="C9" s="23"/>
      <c r="D9" s="23"/>
      <c r="E9" s="23"/>
      <c r="F9" s="23"/>
      <c r="G9" s="23"/>
      <c r="H9" s="23"/>
    </row>
    <row r="10" spans="2:8" s="25" customFormat="1" ht="15.75" customHeight="1" thickBot="1">
      <c r="B10" s="149" t="s">
        <v>91</v>
      </c>
      <c r="C10" s="150"/>
      <c r="D10" s="151"/>
      <c r="E10" s="24"/>
      <c r="F10" s="149" t="s">
        <v>93</v>
      </c>
      <c r="G10" s="150"/>
      <c r="H10" s="151"/>
    </row>
    <row r="11" spans="2:8" s="25" customFormat="1" ht="13.5" thickBot="1">
      <c r="B11" s="156" t="s">
        <v>0</v>
      </c>
      <c r="C11" s="157"/>
      <c r="D11" s="146" t="s">
        <v>1</v>
      </c>
      <c r="E11" s="24"/>
      <c r="F11" s="158" t="s">
        <v>0</v>
      </c>
      <c r="G11" s="159"/>
      <c r="H11" s="146" t="s">
        <v>1</v>
      </c>
    </row>
    <row r="12" spans="2:9" s="25" customFormat="1" ht="13.5" thickBot="1">
      <c r="B12" s="12" t="s">
        <v>13</v>
      </c>
      <c r="C12" s="26" t="s">
        <v>14</v>
      </c>
      <c r="D12" s="147"/>
      <c r="E12" s="24"/>
      <c r="F12" s="27" t="s">
        <v>13</v>
      </c>
      <c r="G12" s="26" t="s">
        <v>14</v>
      </c>
      <c r="H12" s="147"/>
      <c r="I12" s="28"/>
    </row>
    <row r="13" spans="2:9" s="25" customFormat="1" ht="12.75">
      <c r="B13" s="15"/>
      <c r="C13" s="53">
        <v>35300</v>
      </c>
      <c r="D13" s="30">
        <v>0.45</v>
      </c>
      <c r="E13" s="24"/>
      <c r="F13" s="15"/>
      <c r="G13" s="54">
        <v>10100</v>
      </c>
      <c r="H13" s="30">
        <v>0.45</v>
      </c>
      <c r="I13" s="31"/>
    </row>
    <row r="14" spans="2:9" s="25" customFormat="1" ht="12.75">
      <c r="B14" s="15">
        <f aca="true" t="shared" si="0" ref="B14:B21">C13</f>
        <v>35300</v>
      </c>
      <c r="C14" s="53">
        <v>66200</v>
      </c>
      <c r="D14" s="30">
        <v>0.5</v>
      </c>
      <c r="E14" s="24"/>
      <c r="F14" s="15">
        <f>G13</f>
        <v>10100</v>
      </c>
      <c r="G14" s="53">
        <v>18900</v>
      </c>
      <c r="H14" s="30">
        <v>0.5</v>
      </c>
      <c r="I14" s="31"/>
    </row>
    <row r="15" spans="2:9" s="25" customFormat="1" ht="12.75">
      <c r="B15" s="15">
        <f t="shared" si="0"/>
        <v>66200</v>
      </c>
      <c r="C15" s="53">
        <v>99200</v>
      </c>
      <c r="D15" s="30">
        <v>0.55</v>
      </c>
      <c r="E15" s="24"/>
      <c r="F15" s="15">
        <f>G14</f>
        <v>18900</v>
      </c>
      <c r="G15" s="53">
        <v>28400</v>
      </c>
      <c r="H15" s="30">
        <v>0.55</v>
      </c>
      <c r="I15" s="31"/>
    </row>
    <row r="16" spans="2:9" s="25" customFormat="1" ht="12.75">
      <c r="B16" s="15">
        <f t="shared" si="0"/>
        <v>99200</v>
      </c>
      <c r="C16" s="53">
        <v>136700</v>
      </c>
      <c r="D16" s="30">
        <v>0.6</v>
      </c>
      <c r="E16" s="24"/>
      <c r="F16" s="15">
        <f>G15</f>
        <v>28400</v>
      </c>
      <c r="G16" s="53">
        <v>39100</v>
      </c>
      <c r="H16" s="30">
        <v>0.6</v>
      </c>
      <c r="I16" s="31"/>
    </row>
    <row r="17" spans="2:9" s="25" customFormat="1" ht="12.75">
      <c r="B17" s="15">
        <f t="shared" si="0"/>
        <v>136700</v>
      </c>
      <c r="C17" s="53">
        <v>187500</v>
      </c>
      <c r="D17" s="30">
        <v>0.65</v>
      </c>
      <c r="E17" s="24"/>
      <c r="F17" s="15">
        <f>G16</f>
        <v>39100</v>
      </c>
      <c r="G17" s="53">
        <v>53600</v>
      </c>
      <c r="H17" s="30">
        <v>0.65</v>
      </c>
      <c r="I17" s="31"/>
    </row>
    <row r="18" spans="2:9" s="25" customFormat="1" ht="13.5" thickBot="1">
      <c r="B18" s="15">
        <f t="shared" si="0"/>
        <v>187500</v>
      </c>
      <c r="C18" s="53">
        <v>253600</v>
      </c>
      <c r="D18" s="30">
        <v>0.67</v>
      </c>
      <c r="E18" s="24"/>
      <c r="F18" s="16">
        <f>G17</f>
        <v>53600</v>
      </c>
      <c r="G18" s="17"/>
      <c r="H18" s="32">
        <v>0.67</v>
      </c>
      <c r="I18" s="28"/>
    </row>
    <row r="19" spans="2:9" s="25" customFormat="1" ht="12.75">
      <c r="B19" s="15">
        <f t="shared" si="0"/>
        <v>253600</v>
      </c>
      <c r="C19" s="53">
        <v>363900</v>
      </c>
      <c r="D19" s="30">
        <v>0.7</v>
      </c>
      <c r="E19" s="24"/>
      <c r="F19" s="33"/>
      <c r="G19" s="33"/>
      <c r="H19" s="34"/>
      <c r="I19" s="28"/>
    </row>
    <row r="20" spans="2:9" s="25" customFormat="1" ht="12.75">
      <c r="B20" s="15">
        <f t="shared" si="0"/>
        <v>363900</v>
      </c>
      <c r="C20" s="53">
        <v>507200</v>
      </c>
      <c r="D20" s="30">
        <v>0.72</v>
      </c>
      <c r="E20" s="24"/>
      <c r="F20" s="33"/>
      <c r="G20" s="33"/>
      <c r="H20" s="34"/>
      <c r="I20" s="28"/>
    </row>
    <row r="21" spans="2:8" s="25" customFormat="1" ht="13.5" thickBot="1">
      <c r="B21" s="16">
        <f t="shared" si="0"/>
        <v>507200</v>
      </c>
      <c r="C21" s="17"/>
      <c r="D21" s="32">
        <v>0.74</v>
      </c>
      <c r="E21" s="24"/>
      <c r="F21" s="33"/>
      <c r="G21" s="33"/>
      <c r="H21" s="34"/>
    </row>
    <row r="22" spans="2:8" s="25" customFormat="1" ht="23.25" customHeight="1">
      <c r="B22" s="160" t="s">
        <v>92</v>
      </c>
      <c r="C22" s="160"/>
      <c r="D22" s="160"/>
      <c r="E22" s="160"/>
      <c r="F22" s="160"/>
      <c r="G22" s="160"/>
      <c r="H22" s="160"/>
    </row>
    <row r="23" spans="2:7" s="25" customFormat="1" ht="15" customHeight="1" thickBot="1">
      <c r="B23" s="57"/>
      <c r="C23" s="57"/>
      <c r="D23" s="57"/>
      <c r="E23" s="57"/>
      <c r="F23" s="57"/>
      <c r="G23" s="57"/>
    </row>
    <row r="24" spans="2:8" s="25" customFormat="1" ht="15.75" customHeight="1" thickBot="1">
      <c r="B24" s="149" t="s">
        <v>91</v>
      </c>
      <c r="C24" s="150"/>
      <c r="D24" s="151"/>
      <c r="E24" s="24"/>
      <c r="F24" s="149" t="s">
        <v>93</v>
      </c>
      <c r="G24" s="150"/>
      <c r="H24" s="151"/>
    </row>
    <row r="25" spans="2:8" s="25" customFormat="1" ht="13.5" thickBot="1">
      <c r="B25" s="144" t="s">
        <v>58</v>
      </c>
      <c r="C25" s="145"/>
      <c r="D25" s="146" t="s">
        <v>1</v>
      </c>
      <c r="E25" s="24"/>
      <c r="F25" s="144" t="s">
        <v>58</v>
      </c>
      <c r="G25" s="145"/>
      <c r="H25" s="146" t="s">
        <v>1</v>
      </c>
    </row>
    <row r="26" spans="2:8" s="25" customFormat="1" ht="13.5" thickBot="1">
      <c r="B26" s="12" t="s">
        <v>13</v>
      </c>
      <c r="C26" s="26" t="s">
        <v>14</v>
      </c>
      <c r="D26" s="147"/>
      <c r="E26" s="24"/>
      <c r="F26" s="27" t="s">
        <v>13</v>
      </c>
      <c r="G26" s="35" t="s">
        <v>14</v>
      </c>
      <c r="H26" s="147"/>
    </row>
    <row r="27" spans="2:8" s="25" customFormat="1" ht="12.75">
      <c r="B27" s="14"/>
      <c r="C27" s="14">
        <f aca="true" t="shared" si="1" ref="C27:C34">B28</f>
        <v>97400</v>
      </c>
      <c r="D27" s="30">
        <v>0.45</v>
      </c>
      <c r="E27" s="24"/>
      <c r="F27" s="13"/>
      <c r="G27" s="14">
        <f>F28</f>
        <v>27900</v>
      </c>
      <c r="H27" s="30">
        <v>0.45</v>
      </c>
    </row>
    <row r="28" spans="2:8" s="25" customFormat="1" ht="12.75">
      <c r="B28" s="14">
        <f aca="true" t="shared" si="2" ref="B28:B35">ROUND(B14*1.2*2.3,-2)</f>
        <v>97400</v>
      </c>
      <c r="C28" s="14">
        <f t="shared" si="1"/>
        <v>182700</v>
      </c>
      <c r="D28" s="30">
        <v>0.5</v>
      </c>
      <c r="E28" s="24"/>
      <c r="F28" s="15">
        <f>ROUND(F14*1.2*2.3,-2)</f>
        <v>27900</v>
      </c>
      <c r="G28" s="29">
        <f>F29</f>
        <v>52200</v>
      </c>
      <c r="H28" s="30">
        <v>0.5</v>
      </c>
    </row>
    <row r="29" spans="2:8" s="25" customFormat="1" ht="12.75">
      <c r="B29" s="14">
        <f t="shared" si="2"/>
        <v>182700</v>
      </c>
      <c r="C29" s="14">
        <f t="shared" si="1"/>
        <v>273800</v>
      </c>
      <c r="D29" s="30">
        <v>0.55</v>
      </c>
      <c r="E29" s="24"/>
      <c r="F29" s="15">
        <f>ROUND(F15*1.2*2.3,-2)</f>
        <v>52200</v>
      </c>
      <c r="G29" s="29">
        <f>F30</f>
        <v>78400</v>
      </c>
      <c r="H29" s="30">
        <v>0.55</v>
      </c>
    </row>
    <row r="30" spans="2:8" s="25" customFormat="1" ht="12.75">
      <c r="B30" s="14">
        <f t="shared" si="2"/>
        <v>273800</v>
      </c>
      <c r="C30" s="14">
        <f t="shared" si="1"/>
        <v>377300</v>
      </c>
      <c r="D30" s="30">
        <v>0.6</v>
      </c>
      <c r="E30" s="24"/>
      <c r="F30" s="15">
        <f>ROUND(F16*1.2*2.3,-2)</f>
        <v>78400</v>
      </c>
      <c r="G30" s="29">
        <f>F31</f>
        <v>107900</v>
      </c>
      <c r="H30" s="30">
        <v>0.6</v>
      </c>
    </row>
    <row r="31" spans="2:8" s="25" customFormat="1" ht="12.75">
      <c r="B31" s="14">
        <f t="shared" si="2"/>
        <v>377300</v>
      </c>
      <c r="C31" s="14">
        <f t="shared" si="1"/>
        <v>517500</v>
      </c>
      <c r="D31" s="30">
        <v>0.65</v>
      </c>
      <c r="E31" s="24"/>
      <c r="F31" s="15">
        <f>ROUND(F17*1.2*2.3,-2)</f>
        <v>107900</v>
      </c>
      <c r="G31" s="29">
        <f>F32</f>
        <v>147900</v>
      </c>
      <c r="H31" s="30">
        <v>0.65</v>
      </c>
    </row>
    <row r="32" spans="2:8" s="25" customFormat="1" ht="13.5" thickBot="1">
      <c r="B32" s="14">
        <f t="shared" si="2"/>
        <v>517500</v>
      </c>
      <c r="C32" s="14">
        <f t="shared" si="1"/>
        <v>699900</v>
      </c>
      <c r="D32" s="30">
        <v>0.67</v>
      </c>
      <c r="E32" s="24"/>
      <c r="F32" s="16">
        <f>ROUND(F18*1.2*2.3,-2)</f>
        <v>147900</v>
      </c>
      <c r="G32" s="17"/>
      <c r="H32" s="32">
        <v>0.67</v>
      </c>
    </row>
    <row r="33" spans="2:8" s="25" customFormat="1" ht="12.75">
      <c r="B33" s="14">
        <f t="shared" si="2"/>
        <v>699900</v>
      </c>
      <c r="C33" s="14">
        <f t="shared" si="1"/>
        <v>1004400</v>
      </c>
      <c r="D33" s="30">
        <v>0.7</v>
      </c>
      <c r="E33" s="24"/>
      <c r="F33" s="33"/>
      <c r="G33" s="33"/>
      <c r="H33" s="34"/>
    </row>
    <row r="34" spans="2:8" s="25" customFormat="1" ht="12.75">
      <c r="B34" s="14">
        <f t="shared" si="2"/>
        <v>1004400</v>
      </c>
      <c r="C34" s="14">
        <f t="shared" si="1"/>
        <v>1399900</v>
      </c>
      <c r="D34" s="30">
        <v>0.72</v>
      </c>
      <c r="E34" s="24"/>
      <c r="F34" s="33"/>
      <c r="G34" s="33"/>
      <c r="H34" s="34"/>
    </row>
    <row r="35" spans="2:8" s="25" customFormat="1" ht="13.5" thickBot="1">
      <c r="B35" s="36">
        <f t="shared" si="2"/>
        <v>1399900</v>
      </c>
      <c r="C35" s="37"/>
      <c r="D35" s="32">
        <v>0.74</v>
      </c>
      <c r="E35" s="24"/>
      <c r="F35" s="33"/>
      <c r="G35" s="33"/>
      <c r="H35" s="34"/>
    </row>
    <row r="36" spans="1:8" s="58" customFormat="1" ht="35.25" customHeight="1">
      <c r="A36" s="56"/>
      <c r="B36" s="148" t="s">
        <v>94</v>
      </c>
      <c r="C36" s="148"/>
      <c r="D36" s="148"/>
      <c r="E36" s="148"/>
      <c r="F36" s="148"/>
      <c r="G36" s="148"/>
      <c r="H36" s="148"/>
    </row>
    <row r="37" spans="1:8" s="58" customFormat="1" ht="14.25" customHeight="1" thickBot="1">
      <c r="A37" s="56"/>
      <c r="B37" s="38"/>
      <c r="C37" s="38"/>
      <c r="D37" s="38"/>
      <c r="E37" s="38"/>
      <c r="F37" s="38"/>
      <c r="G37" s="38"/>
      <c r="H37" s="38"/>
    </row>
    <row r="38" spans="1:8" s="58" customFormat="1" ht="13.5" customHeight="1" thickBot="1">
      <c r="A38" s="39"/>
      <c r="B38" s="149" t="s">
        <v>91</v>
      </c>
      <c r="C38" s="150"/>
      <c r="D38" s="151"/>
      <c r="E38" s="24"/>
      <c r="F38" s="149" t="s">
        <v>93</v>
      </c>
      <c r="G38" s="150"/>
      <c r="H38" s="151"/>
    </row>
    <row r="39" spans="1:8" s="58" customFormat="1" ht="13.5" thickBot="1">
      <c r="A39" s="39"/>
      <c r="B39" s="144" t="s">
        <v>58</v>
      </c>
      <c r="C39" s="145"/>
      <c r="D39" s="146" t="s">
        <v>1</v>
      </c>
      <c r="E39" s="24"/>
      <c r="F39" s="144" t="s">
        <v>58</v>
      </c>
      <c r="G39" s="145"/>
      <c r="H39" s="146" t="s">
        <v>1</v>
      </c>
    </row>
    <row r="40" spans="1:8" s="58" customFormat="1" ht="13.5" thickBot="1">
      <c r="A40" s="39"/>
      <c r="B40" s="12" t="s">
        <v>13</v>
      </c>
      <c r="C40" s="35" t="s">
        <v>14</v>
      </c>
      <c r="D40" s="147"/>
      <c r="E40" s="24"/>
      <c r="F40" s="12" t="s">
        <v>13</v>
      </c>
      <c r="G40" s="35" t="s">
        <v>14</v>
      </c>
      <c r="H40" s="147"/>
    </row>
    <row r="41" spans="1:8" s="58" customFormat="1" ht="12.75">
      <c r="A41" s="39"/>
      <c r="B41" s="40"/>
      <c r="C41" s="41">
        <f>B42</f>
        <v>21200</v>
      </c>
      <c r="D41" s="42">
        <v>0.8</v>
      </c>
      <c r="E41" s="24"/>
      <c r="F41" s="40"/>
      <c r="G41" s="41">
        <f>F42</f>
        <v>5300</v>
      </c>
      <c r="H41" s="42">
        <v>0.8</v>
      </c>
    </row>
    <row r="42" spans="1:8" s="58" customFormat="1" ht="12.75">
      <c r="A42" s="39"/>
      <c r="B42" s="53">
        <v>21200</v>
      </c>
      <c r="C42" s="29">
        <f>B43</f>
        <v>48800</v>
      </c>
      <c r="D42" s="43">
        <v>0.81</v>
      </c>
      <c r="E42" s="24"/>
      <c r="F42" s="53">
        <v>5300</v>
      </c>
      <c r="G42" s="29">
        <f>F43</f>
        <v>10800</v>
      </c>
      <c r="H42" s="43">
        <v>0.81</v>
      </c>
    </row>
    <row r="43" spans="1:8" s="58" customFormat="1" ht="12.75">
      <c r="A43" s="39"/>
      <c r="B43" s="54">
        <v>48800</v>
      </c>
      <c r="C43" s="14">
        <f>B44</f>
        <v>91200</v>
      </c>
      <c r="D43" s="44">
        <v>0.82</v>
      </c>
      <c r="E43" s="24"/>
      <c r="F43" s="54">
        <v>10800</v>
      </c>
      <c r="G43" s="14">
        <f>F44</f>
        <v>17200</v>
      </c>
      <c r="H43" s="44">
        <v>0.82</v>
      </c>
    </row>
    <row r="44" spans="1:8" s="58" customFormat="1" ht="13.5" thickBot="1">
      <c r="A44" s="39"/>
      <c r="B44" s="55">
        <v>91200</v>
      </c>
      <c r="C44" s="17"/>
      <c r="D44" s="45">
        <v>0.83</v>
      </c>
      <c r="E44" s="24"/>
      <c r="F44" s="55">
        <v>17200</v>
      </c>
      <c r="G44" s="17"/>
      <c r="H44" s="45">
        <v>0.83</v>
      </c>
    </row>
    <row r="45" spans="6:7" s="25" customFormat="1" ht="12.75">
      <c r="F45" s="46"/>
      <c r="G45" s="47"/>
    </row>
    <row r="46" spans="2:8" s="25" customFormat="1" ht="30.75" customHeight="1">
      <c r="B46" s="117" t="s">
        <v>133</v>
      </c>
      <c r="C46" s="117"/>
      <c r="D46" s="117"/>
      <c r="E46" s="117"/>
      <c r="F46" s="117"/>
      <c r="G46" s="117"/>
      <c r="H46" s="117"/>
    </row>
    <row r="47" spans="2:8" s="25" customFormat="1" ht="17.25" customHeight="1">
      <c r="B47" s="117" t="s">
        <v>95</v>
      </c>
      <c r="C47" s="117"/>
      <c r="D47" s="117"/>
      <c r="E47" s="117"/>
      <c r="F47" s="117"/>
      <c r="G47" s="117"/>
      <c r="H47" s="117"/>
    </row>
    <row r="48" spans="2:7" s="25" customFormat="1" ht="13.5" thickBot="1">
      <c r="B48" s="48"/>
      <c r="C48" s="48"/>
      <c r="D48" s="48"/>
      <c r="E48" s="48"/>
      <c r="F48" s="48"/>
      <c r="G48" s="48"/>
    </row>
    <row r="49" spans="2:7" s="25" customFormat="1" ht="13.5" thickBot="1">
      <c r="B49" s="48"/>
      <c r="C49" s="133" t="s">
        <v>96</v>
      </c>
      <c r="D49" s="134"/>
      <c r="E49" s="118" t="s">
        <v>97</v>
      </c>
      <c r="F49" s="120"/>
      <c r="G49" s="48"/>
    </row>
    <row r="50" spans="2:7" s="25" customFormat="1" ht="12.75">
      <c r="B50" s="48"/>
      <c r="C50" s="135" t="s">
        <v>98</v>
      </c>
      <c r="D50" s="136"/>
      <c r="E50" s="123">
        <v>1.15</v>
      </c>
      <c r="F50" s="124"/>
      <c r="G50" s="48"/>
    </row>
    <row r="51" spans="2:7" s="25" customFormat="1" ht="12.75">
      <c r="B51" s="48"/>
      <c r="C51" s="137" t="s">
        <v>99</v>
      </c>
      <c r="D51" s="138"/>
      <c r="E51" s="139">
        <v>1.1</v>
      </c>
      <c r="F51" s="140"/>
      <c r="G51" s="48"/>
    </row>
    <row r="52" spans="2:7" s="25" customFormat="1" ht="12.75">
      <c r="B52" s="48"/>
      <c r="C52" s="137" t="s">
        <v>100</v>
      </c>
      <c r="D52" s="138"/>
      <c r="E52" s="139">
        <v>1.1</v>
      </c>
      <c r="F52" s="140"/>
      <c r="G52" s="48"/>
    </row>
    <row r="53" spans="2:7" s="25" customFormat="1" ht="13.5" thickBot="1">
      <c r="B53" s="48"/>
      <c r="C53" s="141" t="s">
        <v>101</v>
      </c>
      <c r="D53" s="142"/>
      <c r="E53" s="127">
        <v>1.1</v>
      </c>
      <c r="F53" s="128"/>
      <c r="G53" s="48"/>
    </row>
    <row r="54" spans="2:7" s="25" customFormat="1" ht="12.75">
      <c r="B54" s="59"/>
      <c r="C54" s="59"/>
      <c r="D54" s="59"/>
      <c r="E54" s="59"/>
      <c r="F54" s="59"/>
      <c r="G54" s="59"/>
    </row>
    <row r="55" spans="2:8" s="25" customFormat="1" ht="25.5" customHeight="1">
      <c r="B55" s="143" t="s">
        <v>102</v>
      </c>
      <c r="C55" s="79"/>
      <c r="D55" s="79"/>
      <c r="E55" s="79"/>
      <c r="F55" s="79"/>
      <c r="G55" s="79"/>
      <c r="H55" s="79"/>
    </row>
    <row r="56" spans="2:8" s="25" customFormat="1" ht="80.25" customHeight="1" thickBot="1">
      <c r="B56" s="117" t="s">
        <v>103</v>
      </c>
      <c r="C56" s="117"/>
      <c r="D56" s="117"/>
      <c r="E56" s="117"/>
      <c r="F56" s="117"/>
      <c r="G56" s="117"/>
      <c r="H56" s="117"/>
    </row>
    <row r="57" spans="2:7" s="25" customFormat="1" ht="26.25" customHeight="1" thickBot="1">
      <c r="B57" s="50"/>
      <c r="C57" s="118" t="s">
        <v>104</v>
      </c>
      <c r="D57" s="119"/>
      <c r="E57" s="118" t="s">
        <v>105</v>
      </c>
      <c r="F57" s="120"/>
      <c r="G57" s="50"/>
    </row>
    <row r="58" spans="2:7" s="25" customFormat="1" ht="12.75">
      <c r="B58" s="50"/>
      <c r="C58" s="121">
        <v>1</v>
      </c>
      <c r="D58" s="122"/>
      <c r="E58" s="123">
        <v>1.3</v>
      </c>
      <c r="F58" s="124"/>
      <c r="G58" s="50"/>
    </row>
    <row r="59" spans="2:7" s="25" customFormat="1" ht="13.5" thickBot="1">
      <c r="B59" s="50"/>
      <c r="C59" s="125" t="s">
        <v>106</v>
      </c>
      <c r="D59" s="126"/>
      <c r="E59" s="127">
        <v>1.5</v>
      </c>
      <c r="F59" s="128"/>
      <c r="G59" s="50"/>
    </row>
    <row r="60" spans="2:8" s="25" customFormat="1" ht="88.5" customHeight="1">
      <c r="B60" s="129" t="s">
        <v>107</v>
      </c>
      <c r="C60" s="129"/>
      <c r="D60" s="129"/>
      <c r="E60" s="129"/>
      <c r="F60" s="129"/>
      <c r="G60" s="129"/>
      <c r="H60" s="129"/>
    </row>
    <row r="61" spans="2:8" s="25" customFormat="1" ht="242.25" customHeight="1">
      <c r="B61" s="132" t="s">
        <v>120</v>
      </c>
      <c r="C61" s="132"/>
      <c r="D61" s="132"/>
      <c r="E61" s="132"/>
      <c r="F61" s="132"/>
      <c r="G61" s="132"/>
      <c r="H61" s="132"/>
    </row>
    <row r="62" spans="2:8" s="25" customFormat="1" ht="18" customHeight="1">
      <c r="B62" s="130" t="s">
        <v>108</v>
      </c>
      <c r="C62" s="130"/>
      <c r="D62" s="130"/>
      <c r="E62" s="130"/>
      <c r="F62" s="130"/>
      <c r="G62" s="130"/>
      <c r="H62" s="130"/>
    </row>
    <row r="63" spans="2:8" s="25" customFormat="1" ht="39.75" customHeight="1">
      <c r="B63" s="117" t="s">
        <v>121</v>
      </c>
      <c r="C63" s="117"/>
      <c r="D63" s="117"/>
      <c r="E63" s="117"/>
      <c r="F63" s="117"/>
      <c r="G63" s="117"/>
      <c r="H63" s="117"/>
    </row>
    <row r="64" spans="2:8" ht="29.25" customHeight="1">
      <c r="B64" s="131" t="s">
        <v>134</v>
      </c>
      <c r="C64" s="79"/>
      <c r="D64" s="79"/>
      <c r="E64" s="79"/>
      <c r="F64" s="79"/>
      <c r="G64" s="79"/>
      <c r="H64" s="79"/>
    </row>
    <row r="65" spans="2:8" ht="18" customHeight="1">
      <c r="B65" s="117" t="s">
        <v>122</v>
      </c>
      <c r="C65" s="117"/>
      <c r="D65" s="117"/>
      <c r="E65" s="117"/>
      <c r="F65" s="117"/>
      <c r="G65" s="117"/>
      <c r="H65" s="117"/>
    </row>
    <row r="66" spans="2:8" ht="21" customHeight="1">
      <c r="B66" s="117" t="s">
        <v>139</v>
      </c>
      <c r="C66" s="117"/>
      <c r="D66" s="117"/>
      <c r="E66" s="117"/>
      <c r="F66" s="117"/>
      <c r="G66" s="117"/>
      <c r="H66" s="117"/>
    </row>
    <row r="67" spans="2:8" ht="12.75" customHeight="1">
      <c r="B67" s="107" t="s">
        <v>109</v>
      </c>
      <c r="C67" s="107"/>
      <c r="D67" s="107"/>
      <c r="E67" s="107"/>
      <c r="F67" s="108"/>
      <c r="G67" s="107"/>
      <c r="H67" s="60"/>
    </row>
    <row r="68" spans="2:8" ht="66.75" customHeight="1">
      <c r="B68" s="107" t="s">
        <v>132</v>
      </c>
      <c r="C68" s="107"/>
      <c r="D68" s="107"/>
      <c r="E68" s="107"/>
      <c r="F68" s="108"/>
      <c r="G68" s="107"/>
      <c r="H68" s="109"/>
    </row>
    <row r="69" spans="2:8" ht="30" customHeight="1">
      <c r="B69" s="107" t="s">
        <v>110</v>
      </c>
      <c r="C69" s="107"/>
      <c r="D69" s="107"/>
      <c r="E69" s="107"/>
      <c r="F69" s="108"/>
      <c r="G69" s="107"/>
      <c r="H69" s="109"/>
    </row>
    <row r="70" spans="2:8" ht="66" customHeight="1">
      <c r="B70" s="107" t="s">
        <v>111</v>
      </c>
      <c r="C70" s="107"/>
      <c r="D70" s="107"/>
      <c r="E70" s="107"/>
      <c r="F70" s="107"/>
      <c r="G70" s="107"/>
      <c r="H70" s="107"/>
    </row>
    <row r="71" spans="2:8" ht="32.25" customHeight="1">
      <c r="B71" s="107" t="s">
        <v>112</v>
      </c>
      <c r="C71" s="107"/>
      <c r="D71" s="107"/>
      <c r="E71" s="107"/>
      <c r="F71" s="107"/>
      <c r="G71" s="107"/>
      <c r="H71" s="107"/>
    </row>
    <row r="72" spans="2:7" ht="19.5" customHeight="1" thickBot="1">
      <c r="B72" s="110" t="s">
        <v>140</v>
      </c>
      <c r="C72" s="110"/>
      <c r="D72" s="110"/>
      <c r="E72" s="110"/>
      <c r="F72" s="110"/>
      <c r="G72" s="61"/>
    </row>
    <row r="73" spans="3:8" ht="49.5" customHeight="1">
      <c r="C73" s="111"/>
      <c r="D73" s="113" t="s">
        <v>113</v>
      </c>
      <c r="E73" s="113"/>
      <c r="F73" s="113" t="s">
        <v>15</v>
      </c>
      <c r="G73" s="114"/>
      <c r="H73" s="63"/>
    </row>
    <row r="74" spans="3:8" ht="13.5" customHeight="1" thickBot="1">
      <c r="C74" s="112"/>
      <c r="D74" s="115" t="s">
        <v>16</v>
      </c>
      <c r="E74" s="115"/>
      <c r="F74" s="115" t="s">
        <v>17</v>
      </c>
      <c r="G74" s="116"/>
      <c r="H74" s="64"/>
    </row>
    <row r="75" spans="3:8" ht="12.75">
      <c r="C75" s="65" t="s">
        <v>18</v>
      </c>
      <c r="D75" s="105">
        <v>0.7</v>
      </c>
      <c r="E75" s="105"/>
      <c r="F75" s="105">
        <v>0.7</v>
      </c>
      <c r="G75" s="106"/>
      <c r="H75" s="66"/>
    </row>
    <row r="76" spans="3:8" ht="12.75">
      <c r="C76" s="67" t="s">
        <v>19</v>
      </c>
      <c r="D76" s="103">
        <v>0.9</v>
      </c>
      <c r="E76" s="103"/>
      <c r="F76" s="103">
        <v>0.9</v>
      </c>
      <c r="G76" s="104"/>
      <c r="H76" s="68"/>
    </row>
    <row r="77" spans="3:8" ht="12.75">
      <c r="C77" s="67" t="s">
        <v>2</v>
      </c>
      <c r="D77" s="96">
        <v>1.1</v>
      </c>
      <c r="E77" s="96"/>
      <c r="F77" s="96">
        <v>1.1</v>
      </c>
      <c r="G77" s="97"/>
      <c r="H77" s="68"/>
    </row>
    <row r="78" spans="3:8" ht="12.75">
      <c r="C78" s="67" t="s">
        <v>3</v>
      </c>
      <c r="D78" s="96">
        <v>1.1</v>
      </c>
      <c r="E78" s="96"/>
      <c r="F78" s="96">
        <v>1.1</v>
      </c>
      <c r="G78" s="97"/>
      <c r="H78" s="68"/>
    </row>
    <row r="79" spans="3:8" ht="12.75">
      <c r="C79" s="67" t="s">
        <v>4</v>
      </c>
      <c r="D79" s="96">
        <v>1.1</v>
      </c>
      <c r="E79" s="96"/>
      <c r="F79" s="96">
        <v>1.1</v>
      </c>
      <c r="G79" s="97"/>
      <c r="H79" s="68"/>
    </row>
    <row r="80" spans="3:8" ht="12.75">
      <c r="C80" s="67" t="s">
        <v>5</v>
      </c>
      <c r="D80" s="96">
        <v>1</v>
      </c>
      <c r="E80" s="96"/>
      <c r="F80" s="96">
        <v>1</v>
      </c>
      <c r="G80" s="97"/>
      <c r="H80" s="68"/>
    </row>
    <row r="81" spans="3:8" ht="12.75">
      <c r="C81" s="67" t="s">
        <v>6</v>
      </c>
      <c r="D81" s="96">
        <v>0.8</v>
      </c>
      <c r="E81" s="96"/>
      <c r="F81" s="96">
        <v>0.8</v>
      </c>
      <c r="G81" s="97"/>
      <c r="H81" s="68"/>
    </row>
    <row r="82" spans="3:8" ht="12.75">
      <c r="C82" s="67" t="s">
        <v>7</v>
      </c>
      <c r="D82" s="96">
        <v>0.8</v>
      </c>
      <c r="E82" s="96"/>
      <c r="F82" s="96">
        <v>0.8</v>
      </c>
      <c r="G82" s="97"/>
      <c r="H82" s="68"/>
    </row>
    <row r="83" spans="3:8" ht="12.75">
      <c r="C83" s="67" t="s">
        <v>8</v>
      </c>
      <c r="D83" s="98">
        <v>1.15</v>
      </c>
      <c r="E83" s="98"/>
      <c r="F83" s="98">
        <v>1.15</v>
      </c>
      <c r="G83" s="99"/>
      <c r="H83" s="69"/>
    </row>
    <row r="84" spans="3:8" ht="12.75">
      <c r="C84" s="67" t="s">
        <v>9</v>
      </c>
      <c r="D84" s="98">
        <v>1.15</v>
      </c>
      <c r="E84" s="98"/>
      <c r="F84" s="98">
        <v>1.15</v>
      </c>
      <c r="G84" s="99"/>
      <c r="H84" s="69"/>
    </row>
    <row r="85" spans="3:8" ht="12.75">
      <c r="C85" s="67" t="s">
        <v>10</v>
      </c>
      <c r="D85" s="96">
        <v>1.2</v>
      </c>
      <c r="E85" s="96"/>
      <c r="F85" s="96">
        <v>1.2</v>
      </c>
      <c r="G85" s="97"/>
      <c r="H85" s="68"/>
    </row>
    <row r="86" spans="3:8" ht="13.5" thickBot="1">
      <c r="C86" s="70" t="s">
        <v>11</v>
      </c>
      <c r="D86" s="100">
        <v>1.2</v>
      </c>
      <c r="E86" s="100"/>
      <c r="F86" s="100">
        <v>1.2</v>
      </c>
      <c r="G86" s="101"/>
      <c r="H86" s="68"/>
    </row>
    <row r="87" spans="2:7" ht="12.75">
      <c r="B87" s="71"/>
      <c r="C87" s="69"/>
      <c r="D87" s="49"/>
      <c r="E87" s="49"/>
      <c r="F87" s="72"/>
      <c r="G87" s="61"/>
    </row>
    <row r="88" spans="2:8" ht="30.75" customHeight="1">
      <c r="B88" s="102" t="s">
        <v>114</v>
      </c>
      <c r="C88" s="102"/>
      <c r="D88" s="102"/>
      <c r="E88" s="102"/>
      <c r="F88" s="102"/>
      <c r="G88" s="102"/>
      <c r="H88" s="102"/>
    </row>
    <row r="89" spans="2:8" ht="18.75" customHeight="1">
      <c r="B89" s="95" t="s">
        <v>141</v>
      </c>
      <c r="C89" s="95"/>
      <c r="D89" s="95"/>
      <c r="E89" s="95"/>
      <c r="F89" s="95"/>
      <c r="G89" s="95"/>
      <c r="H89" s="95"/>
    </row>
    <row r="90" spans="2:8" ht="41.25" customHeight="1">
      <c r="B90" s="79" t="s">
        <v>115</v>
      </c>
      <c r="C90" s="79"/>
      <c r="D90" s="79"/>
      <c r="E90" s="79"/>
      <c r="F90" s="79"/>
      <c r="G90" s="79"/>
      <c r="H90" s="79"/>
    </row>
    <row r="91" spans="2:7" ht="12.75">
      <c r="B91" s="50"/>
      <c r="C91" s="50"/>
      <c r="D91" s="50"/>
      <c r="E91" s="62"/>
      <c r="F91" s="62"/>
      <c r="G91" s="62"/>
    </row>
    <row r="92" spans="2:8" ht="16.5" customHeight="1">
      <c r="B92" s="77" t="s">
        <v>12</v>
      </c>
      <c r="C92" s="77"/>
      <c r="D92" s="77"/>
      <c r="E92" s="77"/>
      <c r="F92" s="77"/>
      <c r="G92" s="77"/>
      <c r="H92" s="77"/>
    </row>
    <row r="93" spans="2:8" ht="27.75" customHeight="1">
      <c r="B93" s="92" t="s">
        <v>142</v>
      </c>
      <c r="C93" s="93"/>
      <c r="D93" s="93"/>
      <c r="E93" s="93"/>
      <c r="F93" s="93"/>
      <c r="G93" s="93"/>
      <c r="H93" s="93"/>
    </row>
    <row r="94" spans="2:8" ht="27.75" customHeight="1">
      <c r="B94" s="93" t="s">
        <v>116</v>
      </c>
      <c r="C94" s="93"/>
      <c r="D94" s="93"/>
      <c r="E94" s="93"/>
      <c r="F94" s="93"/>
      <c r="G94" s="93"/>
      <c r="H94" s="93"/>
    </row>
    <row r="95" spans="2:8" ht="18" customHeight="1">
      <c r="B95" s="94" t="s">
        <v>117</v>
      </c>
      <c r="C95" s="94"/>
      <c r="D95" s="94"/>
      <c r="E95" s="94"/>
      <c r="F95" s="94"/>
      <c r="G95" s="94"/>
      <c r="H95" s="94"/>
    </row>
  </sheetData>
  <sheetProtection/>
  <mergeCells count="93">
    <mergeCell ref="B11:C11"/>
    <mergeCell ref="D11:D12"/>
    <mergeCell ref="F11:G11"/>
    <mergeCell ref="H11:H12"/>
    <mergeCell ref="B22:H22"/>
    <mergeCell ref="B1:C1"/>
    <mergeCell ref="B5:H5"/>
    <mergeCell ref="B7:H7"/>
    <mergeCell ref="B8:H8"/>
    <mergeCell ref="B10:D10"/>
    <mergeCell ref="F10:H10"/>
    <mergeCell ref="B39:C39"/>
    <mergeCell ref="D39:D40"/>
    <mergeCell ref="F39:G39"/>
    <mergeCell ref="H39:H40"/>
    <mergeCell ref="B46:H46"/>
    <mergeCell ref="B24:D24"/>
    <mergeCell ref="F24:H24"/>
    <mergeCell ref="E53:F53"/>
    <mergeCell ref="B55:H55"/>
    <mergeCell ref="B47:H47"/>
    <mergeCell ref="B25:C25"/>
    <mergeCell ref="D25:D26"/>
    <mergeCell ref="F25:G25"/>
    <mergeCell ref="H25:H26"/>
    <mergeCell ref="B36:H36"/>
    <mergeCell ref="B38:D38"/>
    <mergeCell ref="F38:H38"/>
    <mergeCell ref="B56:H56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B60:H60"/>
    <mergeCell ref="B62:H62"/>
    <mergeCell ref="B63:H63"/>
    <mergeCell ref="B64:H64"/>
    <mergeCell ref="B65:H65"/>
    <mergeCell ref="B61:H61"/>
    <mergeCell ref="F73:G73"/>
    <mergeCell ref="D74:E74"/>
    <mergeCell ref="F74:G74"/>
    <mergeCell ref="B66:H66"/>
    <mergeCell ref="C57:D57"/>
    <mergeCell ref="E57:F57"/>
    <mergeCell ref="C58:D58"/>
    <mergeCell ref="E58:F58"/>
    <mergeCell ref="C59:D59"/>
    <mergeCell ref="E59:F59"/>
    <mergeCell ref="D75:E75"/>
    <mergeCell ref="F75:G75"/>
    <mergeCell ref="B67:G67"/>
    <mergeCell ref="B68:H68"/>
    <mergeCell ref="B69:H69"/>
    <mergeCell ref="B70:H70"/>
    <mergeCell ref="B71:H71"/>
    <mergeCell ref="B72:F72"/>
    <mergeCell ref="C73:C74"/>
    <mergeCell ref="D73:E73"/>
    <mergeCell ref="F81:G81"/>
    <mergeCell ref="D76:E76"/>
    <mergeCell ref="F76:G76"/>
    <mergeCell ref="D77:E77"/>
    <mergeCell ref="F77:G77"/>
    <mergeCell ref="D78:E78"/>
    <mergeCell ref="F78:G78"/>
    <mergeCell ref="D85:E85"/>
    <mergeCell ref="F85:G85"/>
    <mergeCell ref="D86:E86"/>
    <mergeCell ref="F86:G86"/>
    <mergeCell ref="B88:H88"/>
    <mergeCell ref="D79:E79"/>
    <mergeCell ref="F79:G79"/>
    <mergeCell ref="D80:E80"/>
    <mergeCell ref="F80:G80"/>
    <mergeCell ref="D81:E81"/>
    <mergeCell ref="D82:E82"/>
    <mergeCell ref="F82:G82"/>
    <mergeCell ref="D83:E83"/>
    <mergeCell ref="F83:G83"/>
    <mergeCell ref="D84:E84"/>
    <mergeCell ref="F84:G84"/>
    <mergeCell ref="B90:H90"/>
    <mergeCell ref="B92:H92"/>
    <mergeCell ref="B93:H93"/>
    <mergeCell ref="B94:H94"/>
    <mergeCell ref="B95:H95"/>
    <mergeCell ref="B89:H89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0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15" sqref="A15:G15"/>
    </sheetView>
  </sheetViews>
  <sheetFormatPr defaultColWidth="9.140625" defaultRowHeight="12.75"/>
  <cols>
    <col min="1" max="1" width="8.8515625" style="75" customWidth="1"/>
    <col min="2" max="2" width="22.57421875" style="75" customWidth="1"/>
    <col min="3" max="6" width="21.421875" style="75" customWidth="1"/>
    <col min="7" max="7" width="15.140625" style="75" customWidth="1"/>
    <col min="8" max="8" width="8.140625" style="75" customWidth="1"/>
    <col min="9" max="16384" width="9.140625" style="75" customWidth="1"/>
  </cols>
  <sheetData>
    <row r="1" spans="1:8" ht="12.75">
      <c r="A1" s="73"/>
      <c r="B1" s="73"/>
      <c r="C1" s="73"/>
      <c r="D1" s="74"/>
      <c r="E1" s="73"/>
      <c r="F1" s="73"/>
      <c r="G1" s="73"/>
      <c r="H1" s="73"/>
    </row>
    <row r="2" spans="1:8" ht="12.75">
      <c r="A2" s="73"/>
      <c r="B2" s="73"/>
      <c r="C2" s="73"/>
      <c r="D2" s="74"/>
      <c r="E2" s="73"/>
      <c r="F2" s="73"/>
      <c r="G2" s="73"/>
      <c r="H2" s="73"/>
    </row>
    <row r="3" spans="1:8" ht="12.75">
      <c r="A3" s="73"/>
      <c r="B3" s="73"/>
      <c r="C3" s="73"/>
      <c r="D3" s="74"/>
      <c r="E3" s="73"/>
      <c r="F3" s="73"/>
      <c r="G3" s="73"/>
      <c r="H3" s="73"/>
    </row>
    <row r="4" spans="1:8" ht="12.75">
      <c r="A4" s="73"/>
      <c r="B4" s="73"/>
      <c r="C4" s="73"/>
      <c r="D4" s="74"/>
      <c r="E4" s="73"/>
      <c r="F4" s="73"/>
      <c r="G4" s="73"/>
      <c r="H4" s="73"/>
    </row>
    <row r="5" spans="1:8" ht="12.75">
      <c r="A5" s="73"/>
      <c r="B5" s="73"/>
      <c r="C5" s="73"/>
      <c r="D5" s="74"/>
      <c r="E5" s="73"/>
      <c r="F5" s="73"/>
      <c r="G5" s="73"/>
      <c r="H5" s="73"/>
    </row>
    <row r="6" spans="1:8" ht="12.75">
      <c r="A6" s="73"/>
      <c r="B6" s="73"/>
      <c r="C6" s="73"/>
      <c r="D6" s="74"/>
      <c r="E6" s="73"/>
      <c r="F6" s="73"/>
      <c r="G6" s="73"/>
      <c r="H6" s="73"/>
    </row>
    <row r="7" spans="1:8" ht="43.5" customHeight="1">
      <c r="A7" s="163" t="s">
        <v>131</v>
      </c>
      <c r="B7" s="163"/>
      <c r="C7" s="163"/>
      <c r="D7" s="163"/>
      <c r="E7" s="163"/>
      <c r="F7" s="163"/>
      <c r="G7" s="163"/>
      <c r="H7" s="163"/>
    </row>
    <row r="8" spans="1:8" ht="12.75">
      <c r="A8" s="164"/>
      <c r="B8" s="164"/>
      <c r="C8" s="164"/>
      <c r="D8" s="164"/>
      <c r="E8" s="76"/>
      <c r="F8" s="76"/>
      <c r="G8" s="76"/>
      <c r="H8" s="76"/>
    </row>
    <row r="9" spans="1:8" ht="29.25" customHeight="1">
      <c r="A9" s="162" t="s">
        <v>123</v>
      </c>
      <c r="B9" s="162"/>
      <c r="C9" s="162"/>
      <c r="D9" s="162"/>
      <c r="E9" s="162"/>
      <c r="F9" s="162"/>
      <c r="G9" s="162"/>
      <c r="H9" s="162"/>
    </row>
    <row r="10" spans="1:8" ht="29.25" customHeight="1">
      <c r="A10" s="162" t="s">
        <v>124</v>
      </c>
      <c r="B10" s="162"/>
      <c r="C10" s="162"/>
      <c r="D10" s="162"/>
      <c r="E10" s="162"/>
      <c r="F10" s="162"/>
      <c r="G10" s="162"/>
      <c r="H10" s="162"/>
    </row>
    <row r="12" spans="1:8" ht="12.75">
      <c r="A12" s="161" t="s">
        <v>143</v>
      </c>
      <c r="B12" s="161"/>
      <c r="C12" s="161"/>
      <c r="D12" s="161"/>
      <c r="E12" s="161"/>
      <c r="F12" s="161"/>
      <c r="G12" s="161"/>
      <c r="H12" s="161"/>
    </row>
    <row r="13" spans="1:7" ht="12.75">
      <c r="A13" s="161" t="s">
        <v>125</v>
      </c>
      <c r="B13" s="161"/>
      <c r="C13" s="161"/>
      <c r="D13" s="161"/>
      <c r="E13" s="161"/>
      <c r="F13" s="161"/>
      <c r="G13" s="161"/>
    </row>
    <row r="14" spans="1:7" ht="12.75">
      <c r="A14" s="161" t="s">
        <v>126</v>
      </c>
      <c r="B14" s="161"/>
      <c r="C14" s="161"/>
      <c r="D14" s="161"/>
      <c r="E14" s="161"/>
      <c r="F14" s="161"/>
      <c r="G14" s="161"/>
    </row>
    <row r="15" spans="1:7" ht="12.75">
      <c r="A15" s="161" t="s">
        <v>127</v>
      </c>
      <c r="B15" s="161"/>
      <c r="C15" s="161"/>
      <c r="D15" s="161"/>
      <c r="E15" s="161"/>
      <c r="F15" s="161"/>
      <c r="G15" s="161"/>
    </row>
    <row r="16" spans="1:7" ht="12.75">
      <c r="A16" s="161" t="s">
        <v>128</v>
      </c>
      <c r="B16" s="161"/>
      <c r="C16" s="161"/>
      <c r="D16" s="161"/>
      <c r="E16" s="161"/>
      <c r="F16" s="161"/>
      <c r="G16" s="161"/>
    </row>
    <row r="17" spans="1:7" ht="12.75">
      <c r="A17" s="161" t="s">
        <v>129</v>
      </c>
      <c r="B17" s="161"/>
      <c r="C17" s="161"/>
      <c r="D17" s="161"/>
      <c r="E17" s="161"/>
      <c r="F17" s="161"/>
      <c r="G17" s="161"/>
    </row>
    <row r="18" spans="1:8" ht="25.5" customHeight="1">
      <c r="A18" s="162" t="s">
        <v>130</v>
      </c>
      <c r="B18" s="162"/>
      <c r="C18" s="162"/>
      <c r="D18" s="162"/>
      <c r="E18" s="162"/>
      <c r="F18" s="162"/>
      <c r="G18" s="162"/>
      <c r="H18" s="162"/>
    </row>
    <row r="19" spans="1:8" ht="25.5" customHeight="1">
      <c r="A19" s="162" t="s">
        <v>135</v>
      </c>
      <c r="B19" s="162"/>
      <c r="C19" s="162"/>
      <c r="D19" s="162"/>
      <c r="E19" s="162"/>
      <c r="F19" s="162"/>
      <c r="G19" s="162"/>
      <c r="H19" s="162"/>
    </row>
    <row r="21" spans="1:8" ht="12.75">
      <c r="A21" s="161" t="s">
        <v>144</v>
      </c>
      <c r="B21" s="161"/>
      <c r="C21" s="161"/>
      <c r="D21" s="161"/>
      <c r="E21" s="161"/>
      <c r="F21" s="161"/>
      <c r="G21" s="161"/>
      <c r="H21" s="161"/>
    </row>
    <row r="22" spans="1:7" ht="12.75">
      <c r="A22" s="161" t="s">
        <v>125</v>
      </c>
      <c r="B22" s="161"/>
      <c r="C22" s="161"/>
      <c r="D22" s="161"/>
      <c r="E22" s="161"/>
      <c r="F22" s="161"/>
      <c r="G22" s="161"/>
    </row>
    <row r="23" spans="1:7" ht="12.75">
      <c r="A23" s="161" t="s">
        <v>136</v>
      </c>
      <c r="B23" s="161"/>
      <c r="C23" s="161"/>
      <c r="D23" s="161"/>
      <c r="E23" s="161"/>
      <c r="F23" s="161"/>
      <c r="G23" s="161"/>
    </row>
    <row r="24" spans="1:7" ht="12.75">
      <c r="A24" s="161" t="s">
        <v>127</v>
      </c>
      <c r="B24" s="161"/>
      <c r="C24" s="161"/>
      <c r="D24" s="161"/>
      <c r="E24" s="161"/>
      <c r="F24" s="161"/>
      <c r="G24" s="161"/>
    </row>
    <row r="25" spans="1:7" ht="12.75">
      <c r="A25" s="161" t="s">
        <v>137</v>
      </c>
      <c r="B25" s="161"/>
      <c r="C25" s="161"/>
      <c r="D25" s="161"/>
      <c r="E25" s="161"/>
      <c r="F25" s="161"/>
      <c r="G25" s="161"/>
    </row>
    <row r="26" spans="1:7" ht="12.75" customHeight="1">
      <c r="A26" s="162" t="s">
        <v>138</v>
      </c>
      <c r="B26" s="162"/>
      <c r="C26" s="162"/>
      <c r="D26" s="162"/>
      <c r="E26" s="162"/>
      <c r="F26" s="162"/>
      <c r="G26" s="162"/>
    </row>
  </sheetData>
  <sheetProtection/>
  <mergeCells count="18">
    <mergeCell ref="A12:H12"/>
    <mergeCell ref="A7:H7"/>
    <mergeCell ref="A8:D8"/>
    <mergeCell ref="A9:H9"/>
    <mergeCell ref="A10:H10"/>
    <mergeCell ref="A19:H19"/>
    <mergeCell ref="A14:G14"/>
    <mergeCell ref="A15:G15"/>
    <mergeCell ref="A16:G16"/>
    <mergeCell ref="A17:G17"/>
    <mergeCell ref="A18:H18"/>
    <mergeCell ref="A21:H21"/>
    <mergeCell ref="A26:G26"/>
    <mergeCell ref="A23:G23"/>
    <mergeCell ref="A13:G13"/>
    <mergeCell ref="A22:G22"/>
    <mergeCell ref="A24:G24"/>
    <mergeCell ref="A25:G2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Zverdvd.org</cp:lastModifiedBy>
  <cp:lastPrinted>2016-11-17T08:52:22Z</cp:lastPrinted>
  <dcterms:created xsi:type="dcterms:W3CDTF">2011-12-12T09:19:46Z</dcterms:created>
  <dcterms:modified xsi:type="dcterms:W3CDTF">2016-12-30T08:32:18Z</dcterms:modified>
  <cp:category/>
  <cp:version/>
  <cp:contentType/>
  <cp:contentStatus/>
</cp:coreProperties>
</file>